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boer0011\Downloads\"/>
    </mc:Choice>
  </mc:AlternateContent>
  <xr:revisionPtr revIDLastSave="0" documentId="13_ncr:1_{AC2E2F27-811F-400D-BA44-D27730B38B84}" xr6:coauthVersionLast="47" xr6:coauthVersionMax="47" xr10:uidLastSave="{00000000-0000-0000-0000-000000000000}"/>
  <bookViews>
    <workbookView xWindow="31680" yWindow="2880" windowWidth="57600" windowHeight="15285" tabRatio="423" activeTab="1" xr2:uid="{00000000-000D-0000-FFFF-FFFF00000000}"/>
  </bookViews>
  <sheets>
    <sheet name="Voorblad" sheetId="7" r:id="rId1"/>
    <sheet name="Meting volwassenheidsniveau" sheetId="3" r:id="rId2"/>
    <sheet name="Rekenblad1" sheetId="9" state="hidden" r:id="rId3"/>
    <sheet name="Rekenblad2" sheetId="10" state="hidden" r:id="rId4"/>
    <sheet name="GB-03 Relevante IB-maatregelen" sheetId="14" r:id="rId5"/>
    <sheet name="Grafieken " sheetId="8" r:id="rId6"/>
  </sheets>
  <definedNames>
    <definedName name="_xlnm._FilterDatabase" localSheetId="1" hidden="1">'Meting volwassenheidsniveau'!$A$1:$F$35</definedName>
    <definedName name="_Hlk58824538">#REF!</definedName>
    <definedName name="_Hlk5882465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F34" i="3" l="1"/>
  <c r="A45" i="3"/>
  <c r="A44" i="3"/>
  <c r="A43" i="3"/>
  <c r="A42" i="3"/>
  <c r="A41" i="3"/>
  <c r="A40" i="3"/>
  <c r="A39" i="3"/>
  <c r="B45" i="3"/>
  <c r="G33" i="3"/>
  <c r="G30" i="3"/>
  <c r="G29" i="3"/>
  <c r="G27" i="3"/>
  <c r="G26" i="3"/>
  <c r="G25" i="3"/>
  <c r="G23" i="3"/>
  <c r="G22" i="3"/>
  <c r="G21" i="3"/>
  <c r="G20" i="3"/>
  <c r="G17" i="3"/>
  <c r="G18" i="3"/>
  <c r="G16" i="3"/>
  <c r="G15" i="3"/>
  <c r="G13" i="3"/>
  <c r="G12" i="3"/>
  <c r="G11" i="3"/>
  <c r="G10" i="3"/>
  <c r="G9" i="3"/>
  <c r="G8" i="3"/>
  <c r="G7" i="3"/>
  <c r="G5" i="3"/>
  <c r="G4" i="3"/>
  <c r="G3" i="3"/>
  <c r="F6" i="3" l="1"/>
  <c r="F14" i="3"/>
  <c r="F19" i="3"/>
  <c r="F24" i="3"/>
  <c r="F28" i="3"/>
  <c r="B13" i="9"/>
  <c r="E16" i="14" l="1"/>
  <c r="F31" i="3" s="1"/>
  <c r="G31" i="3" l="1"/>
  <c r="F32" i="3"/>
  <c r="B44" i="3" s="1"/>
  <c r="B10" i="10" s="1"/>
  <c r="F35" i="3"/>
  <c r="B27" i="9"/>
  <c r="E27" i="9" l="1"/>
  <c r="D27" i="9"/>
  <c r="F27" i="9"/>
  <c r="G27" i="9"/>
  <c r="C27" i="9"/>
  <c r="F10" i="10"/>
  <c r="G10" i="10"/>
  <c r="D10" i="10"/>
  <c r="C10" i="10"/>
  <c r="E10" i="10"/>
  <c r="B43" i="3"/>
  <c r="B42" i="3"/>
  <c r="B41" i="3"/>
  <c r="B39" i="3"/>
  <c r="B4" i="9" l="1"/>
  <c r="D4" i="9" s="1"/>
  <c r="B28" i="9"/>
  <c r="D28" i="9" s="1"/>
  <c r="B26" i="9"/>
  <c r="D26" i="9" s="1"/>
  <c r="B25" i="9"/>
  <c r="F25" i="9" s="1"/>
  <c r="B24" i="9"/>
  <c r="F24" i="9" s="1"/>
  <c r="B23" i="9"/>
  <c r="G23" i="9" s="1"/>
  <c r="B22" i="9"/>
  <c r="D22" i="9" s="1"/>
  <c r="B21" i="9"/>
  <c r="C21" i="9" s="1"/>
  <c r="B20" i="9"/>
  <c r="C20" i="9" s="1"/>
  <c r="B19" i="9"/>
  <c r="F19" i="9" s="1"/>
  <c r="B18" i="9"/>
  <c r="D18" i="9" s="1"/>
  <c r="B17" i="9"/>
  <c r="F17" i="9" s="1"/>
  <c r="B5" i="9"/>
  <c r="E5" i="9" s="1"/>
  <c r="B16" i="9"/>
  <c r="C16" i="9" s="1"/>
  <c r="B15" i="9"/>
  <c r="D15" i="9" s="1"/>
  <c r="B14" i="9"/>
  <c r="C14" i="9" s="1"/>
  <c r="D13" i="9"/>
  <c r="B12" i="9"/>
  <c r="D12" i="9" s="1"/>
  <c r="B11" i="9"/>
  <c r="D11" i="9" s="1"/>
  <c r="B10" i="9"/>
  <c r="E10" i="9" s="1"/>
  <c r="B9" i="9"/>
  <c r="C9" i="9" s="1"/>
  <c r="B8" i="9"/>
  <c r="D8" i="9" s="1"/>
  <c r="B7" i="9"/>
  <c r="D7" i="9" s="1"/>
  <c r="B6" i="9"/>
  <c r="C6" i="9" s="1"/>
  <c r="B9" i="10"/>
  <c r="G9" i="10" s="1"/>
  <c r="B8" i="10"/>
  <c r="G8" i="10" s="1"/>
  <c r="B7" i="10"/>
  <c r="B5" i="10"/>
  <c r="F7" i="10" l="1"/>
  <c r="C7" i="10"/>
  <c r="G5" i="10"/>
  <c r="C5" i="10"/>
  <c r="B11" i="10"/>
  <c r="B40" i="3"/>
  <c r="B6" i="10" s="1"/>
  <c r="C6" i="10" s="1"/>
  <c r="C4" i="9"/>
  <c r="E4" i="9"/>
  <c r="D24" i="9"/>
  <c r="D5" i="9"/>
  <c r="C17" i="9"/>
  <c r="D21" i="9"/>
  <c r="C15" i="9"/>
  <c r="G20" i="9"/>
  <c r="D20" i="9"/>
  <c r="C5" i="9"/>
  <c r="F20" i="9"/>
  <c r="E20" i="9"/>
  <c r="C26" i="9"/>
  <c r="E19" i="9"/>
  <c r="E21" i="9"/>
  <c r="D19" i="9"/>
  <c r="C13" i="9"/>
  <c r="G18" i="9"/>
  <c r="E7" i="9"/>
  <c r="C19" i="9"/>
  <c r="C12" i="9"/>
  <c r="G26" i="9"/>
  <c r="F26" i="9"/>
  <c r="C28" i="9"/>
  <c r="E24" i="9"/>
  <c r="G15" i="9"/>
  <c r="C22" i="9"/>
  <c r="E15" i="9"/>
  <c r="G7" i="9"/>
  <c r="F15" i="9"/>
  <c r="G21" i="9"/>
  <c r="F7" i="9"/>
  <c r="C7" i="9"/>
  <c r="C24" i="9"/>
  <c r="E25" i="9"/>
  <c r="F23" i="9"/>
  <c r="E7" i="10"/>
  <c r="D25" i="9"/>
  <c r="E23" i="9"/>
  <c r="C25" i="9"/>
  <c r="F12" i="9"/>
  <c r="G5" i="9"/>
  <c r="G24" i="9"/>
  <c r="G19" i="9"/>
  <c r="E17" i="9"/>
  <c r="E12" i="9"/>
  <c r="F5" i="9"/>
  <c r="G7" i="10"/>
  <c r="F18" i="9"/>
  <c r="G12" i="9"/>
  <c r="C18" i="9"/>
  <c r="D17" i="9"/>
  <c r="D5" i="10"/>
  <c r="E5" i="10"/>
  <c r="C8" i="10"/>
  <c r="E9" i="10"/>
  <c r="D9" i="10"/>
  <c r="F5" i="10"/>
  <c r="D8" i="10"/>
  <c r="F9" i="10"/>
  <c r="C9" i="10"/>
  <c r="E8" i="10"/>
  <c r="D7" i="10"/>
  <c r="F8" i="10"/>
  <c r="E26" i="9"/>
  <c r="D23" i="9"/>
  <c r="F21" i="9"/>
  <c r="E18" i="9"/>
  <c r="C23" i="9"/>
  <c r="F28" i="9"/>
  <c r="G25" i="9"/>
  <c r="F22" i="9"/>
  <c r="G17" i="9"/>
  <c r="G22" i="9"/>
  <c r="E28" i="9"/>
  <c r="E22" i="9"/>
  <c r="G28" i="9"/>
  <c r="F16" i="9"/>
  <c r="G16" i="9"/>
  <c r="E16" i="9"/>
  <c r="D16" i="9"/>
  <c r="G14" i="9"/>
  <c r="F14" i="9"/>
  <c r="E14" i="9"/>
  <c r="D14" i="9"/>
  <c r="G13" i="9"/>
  <c r="F13" i="9"/>
  <c r="E13" i="9"/>
  <c r="G11" i="9"/>
  <c r="F11" i="9"/>
  <c r="E11" i="9"/>
  <c r="C11" i="9"/>
  <c r="G10" i="9"/>
  <c r="F10" i="9"/>
  <c r="D10" i="9"/>
  <c r="C10" i="9"/>
  <c r="F9" i="9"/>
  <c r="G9" i="9"/>
  <c r="E9" i="9"/>
  <c r="D9" i="9"/>
  <c r="G8" i="9"/>
  <c r="F8" i="9"/>
  <c r="C8" i="9"/>
  <c r="E8" i="9"/>
  <c r="G6" i="9"/>
  <c r="E6" i="9"/>
  <c r="D6" i="9"/>
  <c r="F6" i="9"/>
  <c r="G4" i="9"/>
  <c r="F4" i="9"/>
  <c r="E6" i="10" l="1"/>
  <c r="D6" i="10"/>
  <c r="F6" i="10"/>
  <c r="E11" i="10"/>
  <c r="G11" i="10"/>
  <c r="D11" i="10"/>
  <c r="F11" i="10"/>
  <c r="C11" i="10"/>
  <c r="G6" i="10"/>
</calcChain>
</file>

<file path=xl/sharedStrings.xml><?xml version="1.0" encoding="utf-8"?>
<sst xmlns="http://schemas.openxmlformats.org/spreadsheetml/2006/main" count="197" uniqueCount="139">
  <si>
    <t>Domein</t>
  </si>
  <si>
    <t>ID</t>
  </si>
  <si>
    <t xml:space="preserve">Categorie
</t>
  </si>
  <si>
    <t>Actueel 
VWN</t>
  </si>
  <si>
    <t>BL.01</t>
  </si>
  <si>
    <t>O&amp;P</t>
  </si>
  <si>
    <t>BL.02</t>
  </si>
  <si>
    <t xml:space="preserve">Rollen, taken en verantwoordelijkheden
</t>
  </si>
  <si>
    <t>BL.03</t>
  </si>
  <si>
    <t>Risico's</t>
  </si>
  <si>
    <t>Gemiddelde Domein Beleid</t>
  </si>
  <si>
    <t>PR.01</t>
  </si>
  <si>
    <t>Operationele processen</t>
  </si>
  <si>
    <t>PR.02</t>
  </si>
  <si>
    <t>Verwerkingsregister opzet en vastlegging verwerkingen</t>
  </si>
  <si>
    <t>O</t>
  </si>
  <si>
    <t>PR.03</t>
  </si>
  <si>
    <t>Verwerkingsregister
 actualisatie</t>
  </si>
  <si>
    <t>P</t>
  </si>
  <si>
    <t>PR.04</t>
  </si>
  <si>
    <t>Identificatie van risico's (met behulp van pre-DPIA's)</t>
  </si>
  <si>
    <t>PR.05</t>
  </si>
  <si>
    <t>DPIA's</t>
  </si>
  <si>
    <t>PR.06</t>
  </si>
  <si>
    <t>Gegevensbescherming door ontwerp en standaardinstellingen (Privacy by Design &amp; Privacy by Default)</t>
  </si>
  <si>
    <t>PR.07</t>
  </si>
  <si>
    <t>Bewaar- en vernietigingsbeleid</t>
  </si>
  <si>
    <t>Gemiddelde Domein Processen</t>
  </si>
  <si>
    <t>OI.01</t>
  </si>
  <si>
    <t xml:space="preserve">OI.02 </t>
  </si>
  <si>
    <t>Privacyorganisatie</t>
  </si>
  <si>
    <t xml:space="preserve">OI.03 </t>
  </si>
  <si>
    <t>Betrokkenheid medezeggenschap</t>
  </si>
  <si>
    <t xml:space="preserve">OI.04 </t>
  </si>
  <si>
    <t>Bewustwording</t>
  </si>
  <si>
    <t>Gemiddelde domein Organisatorische Inbedding</t>
  </si>
  <si>
    <t>RB.01</t>
  </si>
  <si>
    <t>Afhandeling rechten van betrokkenen</t>
  </si>
  <si>
    <t>RB.02</t>
  </si>
  <si>
    <t>Informatieplicht</t>
  </si>
  <si>
    <t>RB.03</t>
  </si>
  <si>
    <t>Toestemming</t>
  </si>
  <si>
    <t>RB.04</t>
  </si>
  <si>
    <t>Geautomatiseerde individuele besluitvorming waaronder profilering
(Geautomatiseerde besluitvorming en/of profilering)</t>
  </si>
  <si>
    <t>Gemiddelde domein Rechten van Betrokkenen</t>
  </si>
  <si>
    <t>SW.01</t>
  </si>
  <si>
    <t>AVG-rollen</t>
  </si>
  <si>
    <t>SW.02</t>
  </si>
  <si>
    <t>Toetsing gegevensverstrekking aan derden</t>
  </si>
  <si>
    <t>SW.03</t>
  </si>
  <si>
    <t>Doorgifte buiten de EER</t>
  </si>
  <si>
    <t>Gemiddelde domein Samenwerking</t>
  </si>
  <si>
    <t>GB.01</t>
  </si>
  <si>
    <t>Datalekken detectie, classificatie en afhandeling</t>
  </si>
  <si>
    <t>GB.02</t>
  </si>
  <si>
    <t xml:space="preserve">Melding van datalekken aan AP en betrokkenen
</t>
  </si>
  <si>
    <t>GB.03</t>
  </si>
  <si>
    <t>VW.01</t>
  </si>
  <si>
    <t>Rapportage</t>
  </si>
  <si>
    <t>Gemiddelde domein verantwoording</t>
  </si>
  <si>
    <t xml:space="preserve">Gemiddelde SURFaudit Toetsingskader Privacy </t>
  </si>
  <si>
    <t>Gemiddelden per domein</t>
  </si>
  <si>
    <t>Beleid</t>
  </si>
  <si>
    <t>Processen</t>
  </si>
  <si>
    <t>Organisatorische inbedding</t>
  </si>
  <si>
    <t>Rechten van betrokkenen</t>
  </si>
  <si>
    <t>Samenwerking</t>
  </si>
  <si>
    <t xml:space="preserve">Beveiliging </t>
  </si>
  <si>
    <t>Verantwoording</t>
  </si>
  <si>
    <t>1</t>
  </si>
  <si>
    <t>2</t>
  </si>
  <si>
    <t>3</t>
  </si>
  <si>
    <t>4</t>
  </si>
  <si>
    <t>5</t>
  </si>
  <si>
    <t>Min</t>
  </si>
  <si>
    <t>Max</t>
  </si>
  <si>
    <t>1-2</t>
  </si>
  <si>
    <t>2-3</t>
  </si>
  <si>
    <t>3-4</t>
  </si>
  <si>
    <t>4-5</t>
  </si>
  <si>
    <t>Beveiliging</t>
  </si>
  <si>
    <t>Rapportage (inclusief informatiebeveiliging)</t>
  </si>
  <si>
    <t xml:space="preserve">Categorie Beheersmaatregel
</t>
  </si>
  <si>
    <t>InformatieBeveiliging (IB)</t>
  </si>
  <si>
    <t>IB.01</t>
  </si>
  <si>
    <t>GO.02</t>
  </si>
  <si>
    <t>IB.02</t>
  </si>
  <si>
    <t>GO.05</t>
  </si>
  <si>
    <t>Onafhankelijke toetsing</t>
  </si>
  <si>
    <t>IB.03</t>
  </si>
  <si>
    <t>OR.01</t>
  </si>
  <si>
    <t>Eigenaarschap, rollen, verantwoording en verantwoordelijkheid</t>
  </si>
  <si>
    <t>IB.04</t>
  </si>
  <si>
    <t>RM.02</t>
  </si>
  <si>
    <t>Risicobeoordeling</t>
  </si>
  <si>
    <t>IB.05</t>
  </si>
  <si>
    <t>DM.02</t>
  </si>
  <si>
    <t>Classificatie</t>
  </si>
  <si>
    <t>IB.06</t>
  </si>
  <si>
    <t>DM.03</t>
  </si>
  <si>
    <t>Beveiligingseisen voor gegevensbeheer</t>
  </si>
  <si>
    <t>IB.07</t>
  </si>
  <si>
    <t>DM.05</t>
  </si>
  <si>
    <t>Uitwisseling van (gevoelige) gegevens</t>
  </si>
  <si>
    <t>IB.08</t>
  </si>
  <si>
    <t>ID.01</t>
  </si>
  <si>
    <t>Toegangsrechten</t>
  </si>
  <si>
    <t>IB.09</t>
  </si>
  <si>
    <t>ID.02</t>
  </si>
  <si>
    <t>Administratie van toegangsrechten</t>
  </si>
  <si>
    <t>IB.10</t>
  </si>
  <si>
    <t>ID.05</t>
  </si>
  <si>
    <t>Periodieke beoordeling van toegangsrechten</t>
  </si>
  <si>
    <t>IB.11</t>
  </si>
  <si>
    <t>SM.01</t>
  </si>
  <si>
    <t>Security baselines</t>
  </si>
  <si>
    <t>IB.12</t>
  </si>
  <si>
    <t>SM.02</t>
  </si>
  <si>
    <t>Authenticatie-mechanismes</t>
  </si>
  <si>
    <t>IB.13</t>
  </si>
  <si>
    <t>SM.04</t>
  </si>
  <si>
    <t>Logging</t>
  </si>
  <si>
    <t>Gegevensbescherming</t>
  </si>
  <si>
    <t>Rechten betrokkenen</t>
  </si>
  <si>
    <t xml:space="preserve">Privacybeleid
</t>
  </si>
  <si>
    <t>Centraal of decentraal toetsen?</t>
  </si>
  <si>
    <t>In deze kolom staat een advies aangegeven of je een bepaalde statement kunt toetsten op organisatie-niveau (O) of per proces (P), of allebei.</t>
  </si>
  <si>
    <t>Score volwassenheidsniveau</t>
  </si>
  <si>
    <t>Gewenst volwassenheidsniveau</t>
  </si>
  <si>
    <t>GAP</t>
  </si>
  <si>
    <t>Toetsing organisatie en/of proces</t>
  </si>
  <si>
    <t>Referentie IB</t>
  </si>
  <si>
    <t>Score volwassenheidsniveau IB</t>
  </si>
  <si>
    <t>Gemiddelde domein Informatiebeveiliging</t>
  </si>
  <si>
    <t>neem hier de scores over van het Toetsingskader Informatiebeveiliging</t>
  </si>
  <si>
    <t>(gemiddelde van alle statements niet van de domeinen)</t>
  </si>
  <si>
    <r>
      <t xml:space="preserve">Aanwijzing en positie </t>
    </r>
    <r>
      <rPr>
        <sz val="9"/>
        <color theme="1"/>
        <rFont val="Calibri (Body)"/>
      </rPr>
      <t>functionaris gegevensbescherming</t>
    </r>
    <r>
      <rPr>
        <sz val="9"/>
        <color theme="1"/>
        <rFont val="Calibri"/>
        <family val="2"/>
        <scheme val="minor"/>
      </rPr>
      <t xml:space="preserve"> </t>
    </r>
  </si>
  <si>
    <r>
      <t xml:space="preserve">Gemiddelde domein </t>
    </r>
    <r>
      <rPr>
        <sz val="9"/>
        <color theme="0"/>
        <rFont val="Calibri (Body)"/>
      </rPr>
      <t>Gegevensbescherming</t>
    </r>
  </si>
  <si>
    <r>
      <t>Informatieveiligheid</t>
    </r>
    <r>
      <rPr>
        <i/>
        <sz val="9"/>
        <color theme="1"/>
        <rFont val="Calibri"/>
        <family val="2"/>
        <scheme val="minor"/>
      </rPr>
      <t xml:space="preserve"> (automatisch overgenomen gemiddelde van tabblad Security)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</si>
</sst>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rgb="FF000000"/>
      <name val="Calibri"/>
      <family val="2"/>
      <charset val="1"/>
    </font>
    <font>
      <b/>
      <sz val="11"/>
      <color rgb="FFFFFFFF"/>
      <name val="Calibri"/>
      <family val="2"/>
      <charset val="1"/>
    </font>
    <font>
      <sz val="9"/>
      <color rgb="FF000000"/>
      <name val="Verdana"/>
      <family val="2"/>
      <charset val="1"/>
    </font>
    <font>
      <b/>
      <sz val="14"/>
      <color theme="0"/>
      <name val="Arial Narrow"/>
      <family val="2"/>
    </font>
    <font>
      <b/>
      <sz val="12"/>
      <color theme="1"/>
      <name val="Arial Narrow"/>
      <family val="2"/>
    </font>
    <font>
      <b/>
      <sz val="12"/>
      <color theme="0"/>
      <name val="Arial Narrow"/>
      <family val="2"/>
    </font>
    <font>
      <b/>
      <sz val="16"/>
      <name val="Arial"/>
      <family val="2"/>
    </font>
    <font>
      <sz val="11"/>
      <color theme="1"/>
      <name val="Calibri"/>
      <family val="2"/>
      <scheme val="minor"/>
    </font>
    <font>
      <b/>
      <sz val="16"/>
      <color rgb="FF000000"/>
      <name val="Arial"/>
      <family val="2"/>
    </font>
    <font>
      <b/>
      <sz val="16"/>
      <color theme="1"/>
      <name val="Arial"/>
      <family val="2"/>
    </font>
    <font>
      <sz val="16"/>
      <color theme="1"/>
      <name val="Arial"/>
      <family val="2"/>
    </font>
    <font>
      <sz val="16"/>
      <color rgb="FF000000"/>
      <name val="Arial"/>
      <family val="2"/>
    </font>
    <font>
      <b/>
      <sz val="16"/>
      <color theme="0"/>
      <name val="Calibri"/>
      <family val="2"/>
    </font>
    <font>
      <sz val="11"/>
      <color rgb="FF000000"/>
      <name val="Calibri"/>
      <family val="2"/>
    </font>
    <font>
      <b/>
      <sz val="11"/>
      <color rgb="FF000000"/>
      <name val="Calibri"/>
      <family val="2"/>
    </font>
    <font>
      <b/>
      <sz val="10"/>
      <color theme="0"/>
      <name val="Calibri"/>
      <family val="2"/>
      <scheme val="minor"/>
    </font>
    <font>
      <sz val="10"/>
      <color theme="0"/>
      <name val="Calibri"/>
      <family val="2"/>
      <scheme val="minor"/>
    </font>
    <font>
      <b/>
      <sz val="10"/>
      <name val="Calibri"/>
      <family val="2"/>
      <scheme val="minor"/>
    </font>
    <font>
      <sz val="10"/>
      <color theme="1"/>
      <name val="Calibri"/>
      <family val="2"/>
      <scheme val="minor"/>
    </font>
    <font>
      <sz val="10"/>
      <color rgb="FF000000"/>
      <name val="Calibri"/>
      <family val="2"/>
    </font>
    <font>
      <sz val="10"/>
      <name val="Calibri"/>
      <family val="2"/>
      <scheme val="minor"/>
    </font>
    <font>
      <i/>
      <sz val="9"/>
      <color rgb="FF000000"/>
      <name val="Calibri"/>
      <family val="2"/>
    </font>
    <font>
      <sz val="9"/>
      <color theme="1"/>
      <name val="Calibri"/>
      <family val="2"/>
      <scheme val="minor"/>
    </font>
    <font>
      <sz val="9"/>
      <color rgb="FF0070C0"/>
      <name val="Calibri"/>
      <family val="2"/>
      <scheme val="minor"/>
    </font>
    <font>
      <sz val="9"/>
      <color rgb="FF000000"/>
      <name val="Calibri"/>
      <family val="2"/>
      <scheme val="minor"/>
    </font>
    <font>
      <sz val="9"/>
      <color theme="0"/>
      <name val="Calibri"/>
      <family val="2"/>
      <scheme val="minor"/>
    </font>
    <font>
      <sz val="9"/>
      <color rgb="FF000000"/>
      <name val="Calibri"/>
      <family val="2"/>
    </font>
    <font>
      <sz val="9"/>
      <color theme="1"/>
      <name val="Calibri (Body)"/>
    </font>
    <font>
      <b/>
      <sz val="9"/>
      <color theme="1"/>
      <name val="Calibri"/>
      <family val="2"/>
      <scheme val="minor"/>
    </font>
    <font>
      <sz val="9"/>
      <color theme="0"/>
      <name val="Calibri (Body)"/>
    </font>
    <font>
      <sz val="9"/>
      <name val="Calibri"/>
      <family val="2"/>
      <scheme val="minor"/>
    </font>
    <font>
      <b/>
      <sz val="9"/>
      <name val="Calibri"/>
      <family val="2"/>
      <scheme val="minor"/>
    </font>
    <font>
      <i/>
      <sz val="9"/>
      <color theme="1"/>
      <name val="Calibri"/>
      <family val="2"/>
      <scheme val="minor"/>
    </font>
  </fonts>
  <fills count="14">
    <fill>
      <patternFill patternType="none"/>
    </fill>
    <fill>
      <patternFill patternType="gray125"/>
    </fill>
    <fill>
      <patternFill patternType="solid">
        <fgColor rgb="FFA5A5A5"/>
        <bgColor rgb="FF9999FF"/>
      </patternFill>
    </fill>
    <fill>
      <patternFill patternType="solid">
        <fgColor theme="0"/>
        <bgColor indexed="64"/>
      </patternFill>
    </fill>
    <fill>
      <patternFill patternType="solid">
        <fgColor theme="7" tint="0.59999389629810485"/>
        <bgColor indexed="64"/>
      </patternFill>
    </fill>
    <fill>
      <patternFill patternType="solid">
        <fgColor rgb="FF0070C0"/>
        <bgColor indexed="64"/>
      </patternFill>
    </fill>
    <fill>
      <patternFill patternType="solid">
        <fgColor theme="5" tint="0.79998168889431442"/>
        <bgColor indexed="64"/>
      </patternFill>
    </fill>
    <fill>
      <patternFill patternType="solid">
        <fgColor rgb="FF7BE7FD"/>
        <bgColor indexed="64"/>
      </patternFill>
    </fill>
    <fill>
      <patternFill patternType="solid">
        <fgColor rgb="FF00B050"/>
        <bgColor indexed="64"/>
      </patternFill>
    </fill>
    <fill>
      <patternFill patternType="solid">
        <fgColor rgb="FFFFFF0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s>
  <cellStyleXfs count="4">
    <xf numFmtId="0" fontId="0" fillId="0" borderId="0"/>
    <xf numFmtId="0" fontId="1" fillId="2" borderId="1" applyProtection="0"/>
    <xf numFmtId="0" fontId="2" fillId="0" borderId="0"/>
    <xf numFmtId="0" fontId="7" fillId="0" borderId="0"/>
  </cellStyleXfs>
  <cellXfs count="91">
    <xf numFmtId="0" fontId="0" fillId="0" borderId="0" xfId="0"/>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0" fillId="0" borderId="12" xfId="0" applyFont="1" applyBorder="1"/>
    <xf numFmtId="0" fontId="10" fillId="0" borderId="14" xfId="0" applyFont="1" applyBorder="1"/>
    <xf numFmtId="0" fontId="0" fillId="0" borderId="0" xfId="0" applyAlignment="1">
      <alignment wrapText="1"/>
    </xf>
    <xf numFmtId="0" fontId="0" fillId="0" borderId="0" xfId="0" applyAlignment="1">
      <alignment horizontal="center" vertical="center"/>
    </xf>
    <xf numFmtId="49" fontId="0" fillId="0" borderId="0" xfId="0" applyNumberFormat="1" applyAlignment="1">
      <alignment horizontal="center" vertical="center"/>
    </xf>
    <xf numFmtId="0" fontId="8" fillId="0" borderId="0" xfId="0" applyFont="1" applyAlignment="1">
      <alignment horizontal="center" vertical="center"/>
    </xf>
    <xf numFmtId="164" fontId="11" fillId="0" borderId="0" xfId="0" applyNumberFormat="1" applyFont="1"/>
    <xf numFmtId="164" fontId="0" fillId="0" borderId="0" xfId="0" applyNumberFormat="1"/>
    <xf numFmtId="0" fontId="10" fillId="0" borderId="12" xfId="0" applyFont="1" applyBorder="1" applyAlignment="1">
      <alignment wrapText="1"/>
    </xf>
    <xf numFmtId="164" fontId="11" fillId="0" borderId="13" xfId="0" applyNumberFormat="1" applyFont="1" applyBorder="1" applyAlignment="1">
      <alignment vertical="center"/>
    </xf>
    <xf numFmtId="164" fontId="11" fillId="0" borderId="15" xfId="0" applyNumberFormat="1" applyFont="1" applyBorder="1" applyAlignment="1">
      <alignment vertical="center"/>
    </xf>
    <xf numFmtId="0" fontId="11" fillId="0" borderId="0" xfId="0" applyFont="1"/>
    <xf numFmtId="0" fontId="6" fillId="0" borderId="2" xfId="0" applyFont="1" applyBorder="1" applyAlignment="1">
      <alignment horizontal="center" vertical="top" wrapText="1"/>
    </xf>
    <xf numFmtId="49" fontId="14" fillId="0" borderId="0" xfId="0" applyNumberFormat="1" applyFont="1" applyAlignment="1">
      <alignment horizontal="center" vertical="center"/>
    </xf>
    <xf numFmtId="0" fontId="17" fillId="0" borderId="3" xfId="0" applyFont="1" applyBorder="1" applyAlignment="1" applyProtection="1">
      <alignment horizontal="center" vertical="top" wrapText="1"/>
      <protection locked="0"/>
    </xf>
    <xf numFmtId="0" fontId="19" fillId="0" borderId="0" xfId="0" applyFont="1"/>
    <xf numFmtId="0" fontId="18" fillId="3" borderId="8" xfId="0" applyFont="1" applyFill="1" applyBorder="1" applyAlignment="1">
      <alignment horizontal="center" vertical="center"/>
    </xf>
    <xf numFmtId="49" fontId="20" fillId="4" borderId="8" xfId="0" applyNumberFormat="1" applyFont="1" applyFill="1" applyBorder="1" applyAlignment="1">
      <alignment horizontal="center" vertical="center" wrapText="1"/>
    </xf>
    <xf numFmtId="0" fontId="18" fillId="3" borderId="5" xfId="0" applyFont="1" applyFill="1" applyBorder="1" applyAlignment="1">
      <alignment horizontal="center" vertical="center" wrapText="1"/>
    </xf>
    <xf numFmtId="49" fontId="20" fillId="4" borderId="5" xfId="0" applyNumberFormat="1" applyFont="1" applyFill="1" applyBorder="1" applyAlignment="1">
      <alignment horizontal="center" vertical="center" wrapText="1"/>
    </xf>
    <xf numFmtId="0" fontId="16" fillId="0" borderId="0" xfId="0" applyFont="1"/>
    <xf numFmtId="49" fontId="20" fillId="0" borderId="8" xfId="0" applyNumberFormat="1" applyFont="1" applyBorder="1" applyAlignment="1">
      <alignment horizontal="left" vertical="top" wrapText="1"/>
    </xf>
    <xf numFmtId="49" fontId="20" fillId="0" borderId="5" xfId="0" applyNumberFormat="1" applyFont="1" applyBorder="1" applyAlignment="1">
      <alignment horizontal="left" vertical="top" wrapText="1"/>
    </xf>
    <xf numFmtId="0" fontId="13" fillId="0" borderId="0" xfId="0" applyFont="1"/>
    <xf numFmtId="0" fontId="17" fillId="0" borderId="22" xfId="0" applyFont="1" applyBorder="1" applyAlignment="1" applyProtection="1">
      <alignment horizontal="center" vertical="top" wrapText="1"/>
      <protection locked="0"/>
    </xf>
    <xf numFmtId="0" fontId="21" fillId="6" borderId="18" xfId="0" applyFont="1" applyFill="1" applyBorder="1" applyAlignment="1">
      <alignment horizontal="center"/>
    </xf>
    <xf numFmtId="164" fontId="15" fillId="8" borderId="2" xfId="0" applyNumberFormat="1" applyFont="1" applyFill="1" applyBorder="1" applyAlignment="1">
      <alignment horizontal="center" vertical="center" wrapText="1"/>
    </xf>
    <xf numFmtId="0" fontId="22" fillId="3" borderId="2" xfId="0" applyFont="1" applyFill="1" applyBorder="1" applyAlignment="1">
      <alignment vertical="top"/>
    </xf>
    <xf numFmtId="0" fontId="22" fillId="3" borderId="2" xfId="0" applyFont="1" applyFill="1" applyBorder="1" applyAlignment="1">
      <alignment vertical="top" wrapText="1"/>
    </xf>
    <xf numFmtId="0" fontId="23" fillId="0" borderId="2" xfId="0" applyFont="1" applyBorder="1" applyAlignment="1">
      <alignment horizontal="center" vertical="top" wrapText="1"/>
    </xf>
    <xf numFmtId="0" fontId="22" fillId="0" borderId="2" xfId="0" applyFont="1" applyBorder="1" applyAlignment="1">
      <alignment vertical="top" wrapText="1"/>
    </xf>
    <xf numFmtId="0" fontId="22" fillId="0" borderId="2" xfId="0" applyFont="1" applyBorder="1" applyAlignment="1">
      <alignment horizontal="center" vertical="top" wrapText="1"/>
    </xf>
    <xf numFmtId="0" fontId="24" fillId="0" borderId="2" xfId="0" applyFont="1" applyBorder="1" applyAlignment="1">
      <alignment vertical="top" wrapText="1"/>
    </xf>
    <xf numFmtId="0" fontId="25" fillId="10" borderId="2" xfId="0" applyFont="1" applyFill="1" applyBorder="1" applyAlignment="1">
      <alignment vertical="top"/>
    </xf>
    <xf numFmtId="0" fontId="25" fillId="10" borderId="19" xfId="0" applyFont="1" applyFill="1" applyBorder="1" applyAlignment="1">
      <alignment horizontal="center" vertical="top"/>
    </xf>
    <xf numFmtId="0" fontId="26" fillId="0" borderId="2" xfId="0" applyFont="1" applyBorder="1" applyAlignment="1">
      <alignment horizontal="center" vertical="top" wrapText="1"/>
    </xf>
    <xf numFmtId="0" fontId="22" fillId="0" borderId="2" xfId="0" applyFont="1" applyBorder="1" applyAlignment="1">
      <alignment vertical="top"/>
    </xf>
    <xf numFmtId="0" fontId="27" fillId="3" borderId="2" xfId="0" applyFont="1" applyFill="1" applyBorder="1" applyAlignment="1">
      <alignment vertical="top"/>
    </xf>
    <xf numFmtId="0" fontId="25" fillId="10" borderId="2" xfId="0" applyFont="1" applyFill="1" applyBorder="1" applyAlignment="1">
      <alignment horizontal="center" vertical="top"/>
    </xf>
    <xf numFmtId="0" fontId="28" fillId="0" borderId="2" xfId="0" applyFont="1" applyBorder="1" applyAlignment="1">
      <alignment vertical="top" wrapText="1"/>
    </xf>
    <xf numFmtId="0" fontId="25" fillId="5" borderId="2" xfId="0" applyFont="1" applyFill="1" applyBorder="1" applyAlignment="1">
      <alignment horizontal="left" vertical="top"/>
    </xf>
    <xf numFmtId="0" fontId="25" fillId="5" borderId="2" xfId="0" applyFont="1" applyFill="1" applyBorder="1" applyAlignment="1">
      <alignment horizontal="center" vertical="top"/>
    </xf>
    <xf numFmtId="0" fontId="25" fillId="5" borderId="2" xfId="0" applyFont="1" applyFill="1" applyBorder="1" applyAlignment="1">
      <alignment horizontal="left" vertical="top" wrapText="1"/>
    </xf>
    <xf numFmtId="0" fontId="25" fillId="5" borderId="2" xfId="0" applyFont="1" applyFill="1" applyBorder="1" applyAlignment="1">
      <alignment horizontal="center" vertical="top" wrapText="1"/>
    </xf>
    <xf numFmtId="0" fontId="24" fillId="0" borderId="2" xfId="0" applyFont="1" applyBorder="1" applyAlignment="1">
      <alignment vertical="top"/>
    </xf>
    <xf numFmtId="0" fontId="25" fillId="5" borderId="2" xfId="0" applyFont="1" applyFill="1" applyBorder="1" applyAlignment="1">
      <alignment vertical="top"/>
    </xf>
    <xf numFmtId="0" fontId="25" fillId="5" borderId="2" xfId="0" applyFont="1" applyFill="1" applyBorder="1" applyAlignment="1">
      <alignment vertical="top" wrapText="1"/>
    </xf>
    <xf numFmtId="0" fontId="25" fillId="0" borderId="2" xfId="0" applyFont="1" applyBorder="1" applyAlignment="1">
      <alignment vertical="top"/>
    </xf>
    <xf numFmtId="1" fontId="30" fillId="8" borderId="2" xfId="0" applyNumberFormat="1" applyFont="1" applyFill="1" applyBorder="1" applyAlignment="1" applyProtection="1">
      <alignment horizontal="center" vertical="top" wrapText="1"/>
      <protection locked="0"/>
    </xf>
    <xf numFmtId="164" fontId="30" fillId="0" borderId="2" xfId="0" applyNumberFormat="1" applyFont="1" applyBorder="1" applyAlignment="1">
      <alignment horizontal="center" vertical="top"/>
    </xf>
    <xf numFmtId="1" fontId="25" fillId="8" borderId="2" xfId="0" applyNumberFormat="1" applyFont="1" applyFill="1" applyBorder="1" applyAlignment="1" applyProtection="1">
      <alignment horizontal="center" vertical="top" wrapText="1"/>
      <protection locked="0"/>
    </xf>
    <xf numFmtId="0" fontId="30" fillId="10" borderId="20" xfId="0" applyFont="1" applyFill="1" applyBorder="1" applyAlignment="1">
      <alignment horizontal="center" vertical="top"/>
    </xf>
    <xf numFmtId="164" fontId="25" fillId="8" borderId="18" xfId="0" applyNumberFormat="1" applyFont="1" applyFill="1" applyBorder="1" applyAlignment="1">
      <alignment horizontal="center" vertical="top" wrapText="1"/>
    </xf>
    <xf numFmtId="164" fontId="30" fillId="10" borderId="2" xfId="0" applyNumberFormat="1" applyFont="1" applyFill="1" applyBorder="1" applyAlignment="1">
      <alignment horizontal="center" vertical="top"/>
    </xf>
    <xf numFmtId="0" fontId="30" fillId="10" borderId="2" xfId="0" applyFont="1" applyFill="1" applyBorder="1" applyAlignment="1">
      <alignment horizontal="center" vertical="top"/>
    </xf>
    <xf numFmtId="164" fontId="25" fillId="8" borderId="2" xfId="0" applyNumberFormat="1" applyFont="1" applyFill="1" applyBorder="1" applyAlignment="1">
      <alignment horizontal="center" vertical="top" wrapText="1"/>
    </xf>
    <xf numFmtId="0" fontId="25" fillId="10" borderId="19" xfId="0" applyFont="1" applyFill="1" applyBorder="1" applyAlignment="1">
      <alignment vertical="top"/>
    </xf>
    <xf numFmtId="0" fontId="30" fillId="10" borderId="20" xfId="0" applyFont="1" applyFill="1" applyBorder="1" applyAlignment="1" applyProtection="1">
      <alignment horizontal="center" vertical="top"/>
      <protection locked="0"/>
    </xf>
    <xf numFmtId="0" fontId="31" fillId="9" borderId="2" xfId="0" applyFont="1" applyFill="1" applyBorder="1" applyAlignment="1" applyProtection="1">
      <alignment horizontal="left" vertical="center" wrapText="1"/>
      <protection locked="0"/>
    </xf>
    <xf numFmtId="0" fontId="30" fillId="9" borderId="2" xfId="0" applyFont="1" applyFill="1" applyBorder="1" applyAlignment="1" applyProtection="1">
      <alignment vertical="top" wrapText="1"/>
      <protection locked="0"/>
    </xf>
    <xf numFmtId="0" fontId="25" fillId="0" borderId="19" xfId="0" applyFont="1" applyBorder="1" applyAlignment="1" applyProtection="1">
      <alignment vertical="top" wrapText="1"/>
      <protection locked="0"/>
    </xf>
    <xf numFmtId="0" fontId="30" fillId="0" borderId="20" xfId="0" applyFont="1" applyBorder="1" applyAlignment="1">
      <alignment horizontal="center" vertical="top"/>
    </xf>
    <xf numFmtId="164" fontId="30" fillId="9" borderId="18" xfId="0" applyNumberFormat="1" applyFont="1" applyFill="1" applyBorder="1" applyAlignment="1">
      <alignment horizontal="center" vertical="top" wrapText="1"/>
    </xf>
    <xf numFmtId="0" fontId="24" fillId="0" borderId="21" xfId="0" applyFont="1" applyBorder="1" applyAlignment="1">
      <alignment horizontal="center" vertical="top"/>
    </xf>
    <xf numFmtId="0" fontId="28" fillId="0" borderId="2" xfId="0" applyFont="1" applyBorder="1" applyAlignment="1">
      <alignment vertical="top"/>
    </xf>
    <xf numFmtId="0" fontId="24" fillId="0" borderId="2" xfId="0" applyFont="1" applyBorder="1" applyAlignment="1">
      <alignment horizontal="center" vertical="top"/>
    </xf>
    <xf numFmtId="164" fontId="24" fillId="0" borderId="2" xfId="0" applyNumberFormat="1" applyFont="1" applyBorder="1" applyAlignment="1">
      <alignment vertical="top"/>
    </xf>
    <xf numFmtId="1" fontId="25" fillId="8" borderId="2" xfId="0" applyNumberFormat="1" applyFont="1" applyFill="1" applyBorder="1" applyAlignment="1">
      <alignment horizontal="center" vertical="top" wrapText="1"/>
    </xf>
    <xf numFmtId="0" fontId="30" fillId="12" borderId="2" xfId="0" applyFont="1" applyFill="1" applyBorder="1" applyAlignment="1" applyProtection="1">
      <alignment horizontal="center" vertical="top"/>
      <protection locked="0"/>
    </xf>
    <xf numFmtId="0" fontId="22" fillId="13" borderId="2" xfId="0" applyFont="1" applyFill="1" applyBorder="1" applyAlignment="1">
      <alignment vertical="top"/>
    </xf>
    <xf numFmtId="49" fontId="22" fillId="13" borderId="2" xfId="0" applyNumberFormat="1" applyFont="1" applyFill="1" applyBorder="1" applyAlignment="1">
      <alignment vertical="top" wrapText="1"/>
    </xf>
    <xf numFmtId="0" fontId="5" fillId="5" borderId="16" xfId="0" applyFont="1" applyFill="1" applyBorder="1" applyAlignment="1">
      <alignment horizontal="center" vertical="center"/>
    </xf>
    <xf numFmtId="0" fontId="5" fillId="5" borderId="8" xfId="0" applyFont="1" applyFill="1" applyBorder="1" applyAlignment="1">
      <alignment horizontal="center" vertical="center"/>
    </xf>
    <xf numFmtId="0" fontId="3" fillId="5" borderId="1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8" fillId="7" borderId="17" xfId="0" applyFont="1" applyFill="1" applyBorder="1" applyAlignment="1">
      <alignment vertical="top" wrapText="1"/>
    </xf>
    <xf numFmtId="0" fontId="19" fillId="0" borderId="17" xfId="0" applyFont="1" applyBorder="1" applyAlignment="1">
      <alignment vertical="top"/>
    </xf>
    <xf numFmtId="0" fontId="17" fillId="11" borderId="7" xfId="0" applyFont="1" applyFill="1" applyBorder="1" applyAlignment="1">
      <alignment horizontal="center" vertical="center" wrapText="1"/>
    </xf>
    <xf numFmtId="0" fontId="17" fillId="11" borderId="8" xfId="0" applyFont="1" applyFill="1" applyBorder="1" applyAlignment="1">
      <alignment horizontal="center" vertical="center" wrapText="1"/>
    </xf>
    <xf numFmtId="0" fontId="15" fillId="10" borderId="9" xfId="0" applyFont="1" applyFill="1" applyBorder="1" applyAlignment="1">
      <alignment vertical="center"/>
    </xf>
    <xf numFmtId="0" fontId="15" fillId="10" borderId="4" xfId="0" applyFont="1" applyFill="1" applyBorder="1" applyAlignment="1">
      <alignment vertical="center"/>
    </xf>
    <xf numFmtId="0" fontId="17" fillId="11" borderId="7" xfId="0" applyFont="1" applyFill="1" applyBorder="1" applyAlignment="1">
      <alignment horizontal="center" vertical="top"/>
    </xf>
    <xf numFmtId="0" fontId="17" fillId="11" borderId="8" xfId="0" applyFont="1" applyFill="1" applyBorder="1" applyAlignment="1">
      <alignment horizontal="center" vertical="top"/>
    </xf>
    <xf numFmtId="0" fontId="17" fillId="11" borderId="7" xfId="0" applyFont="1" applyFill="1" applyBorder="1" applyAlignment="1">
      <alignment horizontal="center" vertical="top" wrapText="1"/>
    </xf>
    <xf numFmtId="0" fontId="17" fillId="11" borderId="8" xfId="0" applyFont="1" applyFill="1" applyBorder="1" applyAlignment="1">
      <alignment horizontal="center" vertical="top" wrapText="1"/>
    </xf>
    <xf numFmtId="0" fontId="12" fillId="5" borderId="0" xfId="0" applyFont="1" applyFill="1" applyAlignment="1">
      <alignment horizontal="center" vertical="center"/>
    </xf>
  </cellXfs>
  <cellStyles count="4">
    <cellStyle name="Check Cell 2" xfId="1" xr:uid="{00000000-0005-0000-0000-000006000000}"/>
    <cellStyle name="Normal 2" xfId="2" xr:uid="{00000000-0005-0000-0000-000007000000}"/>
    <cellStyle name="Normal 3" xfId="3" xr:uid="{3784BFF4-06F1-9B40-BB56-416804AEE887}"/>
    <cellStyle name="Standaard" xfId="0" builtinId="0"/>
  </cellStyles>
  <dxfs count="105">
    <dxf>
      <font>
        <b/>
        <i val="0"/>
        <color theme="0"/>
      </font>
      <fill>
        <patternFill>
          <bgColor rgb="FFFF0000"/>
        </patternFill>
      </fill>
    </dxf>
    <dxf>
      <font>
        <b/>
        <i val="0"/>
        <color theme="0"/>
      </font>
      <fill>
        <gradientFill>
          <stop position="0">
            <color rgb="FFFF7E79"/>
          </stop>
          <stop position="1">
            <color rgb="FFFFC000"/>
          </stop>
        </gradientFill>
      </fill>
    </dxf>
    <dxf>
      <font>
        <b/>
        <i val="0"/>
        <color theme="0"/>
      </font>
      <fill>
        <gradientFill>
          <stop position="0">
            <color theme="9" tint="0.59999389629810485"/>
          </stop>
          <stop position="1">
            <color rgb="FF92D050"/>
          </stop>
        </gradientFill>
      </fill>
    </dxf>
    <dxf>
      <font>
        <b/>
        <i val="0"/>
        <color theme="0"/>
      </font>
      <fill>
        <patternFill>
          <bgColor rgb="FF00B050"/>
        </patternFill>
      </fill>
    </dxf>
    <dxf>
      <font>
        <color rgb="FF9C0006"/>
      </font>
      <fill>
        <patternFill>
          <bgColor rgb="FFFFC7CE"/>
        </patternFill>
      </fill>
    </dxf>
    <dxf>
      <font>
        <b val="0"/>
        <i val="0"/>
        <color theme="0"/>
      </font>
      <fill>
        <patternFill>
          <bgColor rgb="FFFF0000"/>
        </patternFill>
      </fill>
    </dxf>
    <dxf>
      <font>
        <b val="0"/>
        <i val="0"/>
        <color theme="0"/>
      </font>
      <fill>
        <patternFill>
          <bgColor rgb="FFFF7E79"/>
        </patternFill>
      </fill>
    </dxf>
    <dxf>
      <fill>
        <patternFill>
          <bgColor theme="7"/>
        </patternFill>
      </fill>
    </dxf>
    <dxf>
      <font>
        <b val="0"/>
        <i val="0"/>
        <color theme="0"/>
      </font>
      <fill>
        <patternFill>
          <bgColor theme="9" tint="0.39994506668294322"/>
        </patternFill>
      </fill>
    </dxf>
    <dxf>
      <font>
        <b val="0"/>
        <i val="0"/>
        <color theme="0"/>
      </font>
      <fill>
        <patternFill>
          <bgColor rgb="FF00B050"/>
        </patternFill>
      </fill>
    </dxf>
    <dxf>
      <fill>
        <patternFill>
          <bgColor theme="7" tint="0.59996337778862885"/>
        </patternFill>
      </fill>
    </dxf>
    <dxf>
      <font>
        <b/>
        <i val="0"/>
        <color theme="0"/>
      </font>
      <fill>
        <patternFill>
          <bgColor rgb="FFFF0000"/>
        </patternFill>
      </fill>
    </dxf>
    <dxf>
      <font>
        <b/>
        <i val="0"/>
        <color theme="0"/>
      </font>
      <fill>
        <gradientFill>
          <stop position="0">
            <color rgb="FFFF5050"/>
          </stop>
          <stop position="1">
            <color rgb="FFFFC000"/>
          </stop>
        </gradientFill>
      </fill>
    </dxf>
    <dxf>
      <font>
        <b/>
        <i val="0"/>
        <color theme="0"/>
      </font>
      <fill>
        <gradientFill>
          <stop position="0">
            <color theme="9" tint="0.59999389629810485"/>
          </stop>
          <stop position="1">
            <color theme="9" tint="0.40000610370189521"/>
          </stop>
        </gradientFill>
      </fill>
    </dxf>
    <dxf>
      <font>
        <b/>
        <i val="0"/>
        <color theme="0"/>
      </font>
      <fill>
        <patternFill>
          <bgColor rgb="FF00B05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b val="0"/>
        <i val="0"/>
        <color theme="0"/>
      </font>
      <fill>
        <patternFill>
          <bgColor theme="9" tint="0.39994506668294322"/>
        </patternFill>
      </fill>
    </dxf>
    <dxf>
      <fill>
        <patternFill>
          <bgColor theme="7"/>
        </patternFill>
      </fill>
    </dxf>
    <dxf>
      <font>
        <b val="0"/>
        <i val="0"/>
        <color theme="0"/>
      </font>
      <fill>
        <patternFill>
          <bgColor rgb="FFFF7E79"/>
        </patternFill>
      </fill>
    </dxf>
    <dxf>
      <font>
        <b val="0"/>
        <i val="0"/>
        <color theme="0"/>
      </font>
      <fill>
        <patternFill>
          <bgColor rgb="FFFF0000"/>
        </patternFill>
      </fill>
    </dxf>
    <dxf>
      <font>
        <b val="0"/>
        <i val="0"/>
        <color theme="0"/>
      </font>
      <fill>
        <patternFill>
          <bgColor rgb="FF00B050"/>
        </patternFill>
      </fill>
    </dxf>
    <dxf>
      <font>
        <b/>
        <i val="0"/>
        <color theme="0"/>
      </font>
      <fill>
        <gradientFill>
          <stop position="0">
            <color rgb="FFFF7E79"/>
          </stop>
          <stop position="1">
            <color rgb="FFFFC000"/>
          </stop>
        </gradientFill>
      </fill>
    </dxf>
    <dxf>
      <font>
        <b/>
        <i val="0"/>
        <color theme="0"/>
      </font>
      <fill>
        <gradientFill>
          <stop position="0">
            <color rgb="FFFF7E79"/>
          </stop>
          <stop position="1">
            <color rgb="FFFFC000"/>
          </stop>
        </gradientFill>
      </fill>
    </dxf>
    <dxf>
      <font>
        <b/>
        <i val="0"/>
        <color theme="0"/>
      </font>
      <fill>
        <gradientFill>
          <stop position="0">
            <color theme="9" tint="0.59999389629810485"/>
          </stop>
          <stop position="1">
            <color rgb="FF92D050"/>
          </stop>
        </gradientFill>
      </fill>
    </dxf>
    <dxf>
      <font>
        <b/>
        <i val="0"/>
        <color theme="0"/>
      </font>
      <fill>
        <gradientFill>
          <stop position="0">
            <color theme="9" tint="0.59999389629810485"/>
          </stop>
          <stop position="1">
            <color rgb="FF92D050"/>
          </stop>
        </gradientFill>
      </fill>
    </dxf>
    <dxf>
      <font>
        <color theme="0"/>
      </font>
      <fill>
        <patternFill>
          <bgColor rgb="FFFF0000"/>
        </patternFill>
      </fill>
    </dxf>
    <dxf>
      <font>
        <b/>
        <i val="0"/>
        <color theme="0"/>
      </font>
      <fill>
        <gradientFill>
          <stop position="0">
            <color rgb="FFFF7E79"/>
          </stop>
          <stop position="1">
            <color theme="7"/>
          </stop>
        </gradientFill>
      </fill>
    </dxf>
    <dxf>
      <font>
        <b/>
        <i val="0"/>
        <color theme="0"/>
      </font>
      <fill>
        <gradientFill>
          <stop position="0">
            <color theme="9" tint="0.59999389629810485"/>
          </stop>
          <stop position="1">
            <color theme="9" tint="0.40000610370189521"/>
          </stop>
        </gradientFill>
      </fill>
    </dxf>
    <dxf>
      <fill>
        <patternFill>
          <bgColor theme="6" tint="0.39994506668294322"/>
        </patternFill>
      </fill>
    </dxf>
    <dxf>
      <fill>
        <patternFill>
          <bgColor theme="6" tint="0.59996337778862885"/>
        </patternFill>
      </fill>
    </dxf>
    <dxf>
      <font>
        <b/>
        <i val="0"/>
        <color theme="0"/>
      </font>
      <fill>
        <gradientFill>
          <stop position="0">
            <color theme="9" tint="0.59999389629810485"/>
          </stop>
          <stop position="1">
            <color theme="9" tint="0.40000610370189521"/>
          </stop>
        </gradientFill>
      </fill>
    </dxf>
    <dxf>
      <fill>
        <patternFill>
          <bgColor theme="6" tint="0.39994506668294322"/>
        </patternFill>
      </fill>
    </dxf>
    <dxf>
      <fill>
        <patternFill>
          <bgColor theme="6" tint="0.59996337778862885"/>
        </patternFill>
      </fill>
    </dxf>
    <dxf>
      <font>
        <color rgb="FF9C0006"/>
      </font>
      <fill>
        <patternFill>
          <bgColor rgb="FFFFC7CE"/>
        </patternFill>
      </fill>
    </dxf>
    <dxf>
      <font>
        <b/>
        <i val="0"/>
        <color theme="0"/>
      </font>
      <fill>
        <gradientFill>
          <stop position="0">
            <color rgb="FFFF7E79"/>
          </stop>
          <stop position="1">
            <color theme="7"/>
          </stop>
        </gradientFill>
      </fill>
    </dxf>
    <dxf>
      <font>
        <b/>
        <i val="0"/>
        <color theme="0"/>
      </font>
      <fill>
        <gradientFill>
          <stop position="0">
            <color theme="9" tint="0.59999389629810485"/>
          </stop>
          <stop position="1">
            <color theme="9" tint="0.40000610370189521"/>
          </stop>
        </gradientFill>
      </fill>
    </dxf>
    <dxf>
      <fill>
        <patternFill>
          <bgColor theme="6" tint="0.39994506668294322"/>
        </patternFill>
      </fill>
    </dxf>
    <dxf>
      <font>
        <color rgb="FF9C0006"/>
      </font>
      <fill>
        <patternFill>
          <bgColor rgb="FFFFC7CE"/>
        </patternFill>
      </fill>
    </dxf>
    <dxf>
      <font>
        <b/>
        <i val="0"/>
        <color theme="0"/>
      </font>
      <fill>
        <gradientFill>
          <stop position="0">
            <color rgb="FFFF7E79"/>
          </stop>
          <stop position="1">
            <color theme="7"/>
          </stop>
        </gradientFill>
      </fill>
    </dxf>
    <dxf>
      <font>
        <b val="0"/>
        <i val="0"/>
        <color theme="0"/>
      </font>
      <fill>
        <patternFill>
          <bgColor rgb="FFFF0000"/>
        </patternFill>
      </fill>
    </dxf>
    <dxf>
      <font>
        <b val="0"/>
        <i val="0"/>
        <color theme="0"/>
      </font>
      <fill>
        <patternFill>
          <bgColor rgb="FFFF7E79"/>
        </patternFill>
      </fill>
    </dxf>
    <dxf>
      <fill>
        <patternFill>
          <bgColor theme="7"/>
        </patternFill>
      </fill>
    </dxf>
    <dxf>
      <fill>
        <patternFill>
          <bgColor theme="6" tint="0.59996337778862885"/>
        </patternFill>
      </fill>
    </dxf>
    <dxf>
      <fill>
        <patternFill>
          <bgColor theme="6" tint="0.39994506668294322"/>
        </patternFill>
      </fill>
    </dxf>
    <dxf>
      <font>
        <b/>
        <i val="0"/>
        <color theme="0"/>
      </font>
      <fill>
        <gradientFill>
          <stop position="0">
            <color theme="9" tint="0.59999389629810485"/>
          </stop>
          <stop position="1">
            <color theme="9" tint="0.40000610370189521"/>
          </stop>
        </gradientFill>
      </fill>
    </dxf>
    <dxf>
      <font>
        <b/>
        <i val="0"/>
        <color theme="0"/>
      </font>
      <fill>
        <gradientFill>
          <stop position="0">
            <color rgb="FFFF7E79"/>
          </stop>
          <stop position="1">
            <color theme="7"/>
          </stop>
        </gradientFill>
      </fill>
    </dxf>
    <dxf>
      <fill>
        <patternFill>
          <bgColor theme="6" tint="0.39994506668294322"/>
        </patternFill>
      </fill>
    </dxf>
    <dxf>
      <font>
        <b/>
        <i val="0"/>
        <color theme="0"/>
      </font>
      <fill>
        <gradientFill>
          <stop position="0">
            <color theme="9" tint="0.59999389629810485"/>
          </stop>
          <stop position="1">
            <color theme="9" tint="0.40000610370189521"/>
          </stop>
        </gradientFill>
      </fill>
    </dxf>
    <dxf>
      <font>
        <b/>
        <i val="0"/>
        <color theme="0"/>
      </font>
      <fill>
        <gradientFill>
          <stop position="0">
            <color rgb="FFFF7E79"/>
          </stop>
          <stop position="1">
            <color theme="7"/>
          </stop>
        </gradientFill>
      </fill>
    </dxf>
    <dxf>
      <font>
        <b/>
        <i val="0"/>
        <color theme="0"/>
      </font>
      <fill>
        <patternFill>
          <bgColor rgb="FF00B050"/>
        </patternFill>
      </fill>
    </dxf>
    <dxf>
      <font>
        <b val="0"/>
        <i val="0"/>
        <color theme="0"/>
      </font>
      <fill>
        <patternFill>
          <bgColor theme="9" tint="0.39994506668294322"/>
        </patternFill>
      </fill>
    </dxf>
    <dxf>
      <font>
        <b/>
        <i val="0"/>
        <color theme="0"/>
      </font>
      <fill>
        <gradientFill>
          <stop position="0">
            <color theme="9" tint="0.59999389629810485"/>
          </stop>
          <stop position="1">
            <color rgb="FF92D050"/>
          </stop>
        </gradientFill>
      </fill>
    </dxf>
    <dxf>
      <font>
        <b/>
        <i val="0"/>
        <color theme="0"/>
      </font>
      <fill>
        <gradientFill>
          <stop position="0">
            <color rgb="FFFF7E79"/>
          </stop>
          <stop position="1">
            <color rgb="FFFFC000"/>
          </stop>
        </gradientFill>
      </fill>
    </dxf>
    <dxf>
      <fill>
        <patternFill>
          <bgColor theme="7" tint="0.59996337778862885"/>
        </patternFill>
      </fill>
    </dxf>
    <dxf>
      <fill>
        <patternFill>
          <bgColor theme="6" tint="0.59996337778862885"/>
        </patternFill>
      </fill>
    </dxf>
    <dxf>
      <font>
        <b/>
        <i val="0"/>
        <color theme="0"/>
      </font>
      <fill>
        <gradientFill>
          <stop position="0">
            <color rgb="FFFF5050"/>
          </stop>
          <stop position="1">
            <color rgb="FFFFC000"/>
          </stop>
        </gradientFill>
      </fill>
    </dxf>
    <dxf>
      <font>
        <b/>
        <i val="0"/>
        <color theme="0"/>
      </font>
      <fill>
        <gradientFill>
          <stop position="0">
            <color theme="9" tint="0.59999389629810485"/>
          </stop>
          <stop position="1">
            <color rgb="FF92D050"/>
          </stop>
        </gradientFill>
      </fill>
    </dxf>
    <dxf>
      <font>
        <b/>
        <i val="0"/>
        <color theme="0"/>
      </font>
      <fill>
        <gradientFill>
          <stop position="0">
            <color rgb="FFFF7E79"/>
          </stop>
          <stop position="1">
            <color rgb="FFFFC000"/>
          </stop>
        </gradientFill>
      </fill>
    </dxf>
    <dxf>
      <font>
        <color theme="0"/>
      </font>
      <fill>
        <patternFill>
          <bgColor rgb="FFFF0000"/>
        </patternFill>
      </fill>
    </dxf>
    <dxf>
      <font>
        <b/>
        <i val="0"/>
        <color theme="0"/>
      </font>
      <fill>
        <gradientFill>
          <stop position="0">
            <color rgb="FFFF7E79"/>
          </stop>
          <stop position="1">
            <color rgb="FFFFC000"/>
          </stop>
        </gradientFill>
      </fill>
    </dxf>
    <dxf>
      <font>
        <b/>
        <i val="0"/>
        <color theme="0"/>
      </font>
      <fill>
        <gradientFill>
          <stop position="0">
            <color theme="9" tint="0.59999389629810485"/>
          </stop>
          <stop position="1">
            <color rgb="FF92D050"/>
          </stop>
        </gradient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b/>
        <i val="0"/>
        <color theme="0"/>
      </font>
      <fill>
        <patternFill>
          <bgColor rgb="FF00B050"/>
        </patternFill>
      </fill>
    </dxf>
    <dxf>
      <fill>
        <patternFill patternType="darkHorizontal">
          <fgColor theme="9"/>
          <bgColor theme="9" tint="-0.24994659260841701"/>
        </patternFill>
      </fill>
    </dxf>
    <dxf>
      <font>
        <b/>
        <i val="0"/>
        <color theme="0"/>
      </font>
      <fill>
        <patternFill>
          <bgColor rgb="FFFF0000"/>
        </patternFill>
      </fill>
    </dxf>
    <dxf>
      <font>
        <b/>
        <i val="0"/>
        <color theme="0"/>
      </font>
      <fill>
        <gradientFill>
          <stop position="0">
            <color rgb="FFFF7E79"/>
          </stop>
          <stop position="1">
            <color theme="7"/>
          </stop>
        </gradientFill>
      </fill>
    </dxf>
    <dxf>
      <font>
        <b/>
        <i val="0"/>
        <color theme="0"/>
      </font>
      <fill>
        <gradientFill>
          <stop position="0">
            <color theme="9" tint="0.59999389629810485"/>
          </stop>
          <stop position="1">
            <color theme="9" tint="0.40000610370189521"/>
          </stop>
        </gradientFill>
      </fill>
    </dxf>
    <dxf>
      <fill>
        <patternFill>
          <bgColor theme="6" tint="0.39994506668294322"/>
        </patternFill>
      </fill>
    </dxf>
    <dxf>
      <font>
        <color rgb="FF9C0006"/>
      </font>
      <fill>
        <patternFill>
          <bgColor rgb="FFFFC7CE"/>
        </patternFill>
      </fill>
    </dxf>
    <dxf>
      <font>
        <b/>
        <i val="0"/>
        <color theme="0"/>
      </font>
      <fill>
        <gradientFill>
          <stop position="0">
            <color rgb="FFFF7E79"/>
          </stop>
          <stop position="1">
            <color theme="7"/>
          </stop>
        </gradientFill>
      </fill>
    </dxf>
    <dxf>
      <font>
        <b/>
        <i val="0"/>
        <color theme="0"/>
      </font>
      <fill>
        <patternFill>
          <bgColor rgb="FFFF0000"/>
        </patternFill>
      </fill>
    </dxf>
    <dxf>
      <font>
        <b/>
        <i val="0"/>
        <color theme="0"/>
      </font>
      <fill>
        <gradientFill>
          <stop position="0">
            <color theme="9" tint="0.59999389629810485"/>
          </stop>
          <stop position="1">
            <color theme="9" tint="0.40000610370189521"/>
          </stop>
        </gradientFill>
      </fill>
    </dxf>
    <dxf>
      <font>
        <b/>
        <i val="0"/>
        <color theme="0"/>
      </font>
      <fill>
        <patternFill>
          <bgColor rgb="FF00B050"/>
        </patternFill>
      </fill>
    </dxf>
    <dxf>
      <fill>
        <patternFill>
          <bgColor theme="6" tint="0.39994506668294322"/>
        </patternFill>
      </fill>
    </dxf>
    <dxf>
      <fill>
        <patternFill patternType="darkHorizontal">
          <fgColor theme="9"/>
          <bgColor theme="9" tint="-0.24994659260841701"/>
        </patternFill>
      </fill>
    </dxf>
    <dxf>
      <fill>
        <patternFill>
          <bgColor theme="6" tint="0.59996337778862885"/>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B050"/>
      <rgbColor rgb="FFDDD9C3"/>
      <rgbColor rgb="FF808080"/>
      <rgbColor rgb="FF9999FF"/>
      <rgbColor rgb="FF993366"/>
      <rgbColor rgb="FFEBF1DE"/>
      <rgbColor rgb="FFDBEEF4"/>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E6E0EC"/>
      <rgbColor rgb="FFFDEADA"/>
      <rgbColor rgb="FF99CCFF"/>
      <rgbColor rgb="FFFF99CC"/>
      <rgbColor rgb="FFCC99FF"/>
      <rgbColor rgb="FFF2DCDB"/>
      <rgbColor rgb="FF3366FF"/>
      <rgbColor rgb="FF4BACC6"/>
      <rgbColor rgb="FF99CC00"/>
      <rgbColor rgb="FFFFCC00"/>
      <rgbColor rgb="FFFF8000"/>
      <rgbColor rgb="FFE46C0A"/>
      <rgbColor rgb="FF666699"/>
      <rgbColor rgb="FFA5A5A5"/>
      <rgbColor rgb="FF003366"/>
      <rgbColor rgb="FF31859C"/>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mruColors>
      <color rgb="FFFF9900"/>
      <color rgb="FF7BE7FD"/>
      <color rgb="FFFEBCFE"/>
      <color rgb="FFFF505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NL"/>
        </a:p>
      </c:txPr>
    </c:title>
    <c:autoTitleDeleted val="0"/>
    <c:plotArea>
      <c:layout/>
      <c:barChart>
        <c:barDir val="col"/>
        <c:grouping val="clustered"/>
        <c:varyColors val="0"/>
        <c:ser>
          <c:idx val="0"/>
          <c:order val="0"/>
          <c:tx>
            <c:v>Privacy toetsingskader</c:v>
          </c:tx>
          <c:spPr>
            <a:solidFill>
              <a:srgbClr val="0070C0"/>
            </a:solidFill>
            <a:ln>
              <a:noFill/>
            </a:ln>
            <a:effectLst>
              <a:outerShdw blurRad="76200" dir="18900000" sy="23000" kx="-1200000" algn="bl" rotWithShape="0">
                <a:prstClr val="black">
                  <a:alpha val="20000"/>
                </a:prstClr>
              </a:outerShdw>
            </a:effectLst>
          </c:spPr>
          <c:invertIfNegative val="0"/>
          <c:dPt>
            <c:idx val="0"/>
            <c:invertIfNegative val="0"/>
            <c:bubble3D val="0"/>
            <c:spPr>
              <a:solidFill>
                <a:srgbClr val="0070C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0C3E-4CFC-B338-6861EE5048FE}"/>
              </c:ext>
            </c:extLst>
          </c:dPt>
          <c:dPt>
            <c:idx val="1"/>
            <c:invertIfNegative val="0"/>
            <c:bubble3D val="0"/>
            <c:spPr>
              <a:solidFill>
                <a:srgbClr val="0070C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3-0C3E-4CFC-B338-6861EE5048FE}"/>
              </c:ext>
            </c:extLst>
          </c:dPt>
          <c:dPt>
            <c:idx val="6"/>
            <c:invertIfNegative val="0"/>
            <c:bubble3D val="0"/>
            <c:spPr>
              <a:solidFill>
                <a:srgbClr val="0070C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5-0C3E-4CFC-B338-6861EE5048FE}"/>
              </c:ext>
            </c:extLst>
          </c:dPt>
          <c:dPt>
            <c:idx val="11"/>
            <c:invertIfNegative val="0"/>
            <c:bubble3D val="0"/>
            <c:spPr>
              <a:solidFill>
                <a:srgbClr val="0070C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7-0C3E-4CFC-B338-6861EE5048FE}"/>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Rekenblad1!$A$4:$A$28</c:f>
              <c:strCache>
                <c:ptCount val="25"/>
                <c:pt idx="0">
                  <c:v>BL.01</c:v>
                </c:pt>
                <c:pt idx="1">
                  <c:v>BL.02</c:v>
                </c:pt>
                <c:pt idx="2">
                  <c:v>BL.03</c:v>
                </c:pt>
                <c:pt idx="3">
                  <c:v>PR.01</c:v>
                </c:pt>
                <c:pt idx="4">
                  <c:v>PR.02</c:v>
                </c:pt>
                <c:pt idx="5">
                  <c:v>PR.03</c:v>
                </c:pt>
                <c:pt idx="6">
                  <c:v>PR.04</c:v>
                </c:pt>
                <c:pt idx="7">
                  <c:v>PR.05</c:v>
                </c:pt>
                <c:pt idx="8">
                  <c:v>PR.06</c:v>
                </c:pt>
                <c:pt idx="9">
                  <c:v>PR.07</c:v>
                </c:pt>
                <c:pt idx="10">
                  <c:v>OI.01</c:v>
                </c:pt>
                <c:pt idx="11">
                  <c:v>OI.02 </c:v>
                </c:pt>
                <c:pt idx="12">
                  <c:v>OI.03 </c:v>
                </c:pt>
                <c:pt idx="13">
                  <c:v>OI.04 </c:v>
                </c:pt>
                <c:pt idx="14">
                  <c:v>RB.01</c:v>
                </c:pt>
                <c:pt idx="15">
                  <c:v>RB.02</c:v>
                </c:pt>
                <c:pt idx="16">
                  <c:v>RB.03</c:v>
                </c:pt>
                <c:pt idx="17">
                  <c:v>RB.04</c:v>
                </c:pt>
                <c:pt idx="18">
                  <c:v>SW.01</c:v>
                </c:pt>
                <c:pt idx="19">
                  <c:v>SW.02</c:v>
                </c:pt>
                <c:pt idx="20">
                  <c:v>SW.03</c:v>
                </c:pt>
                <c:pt idx="21">
                  <c:v>GB.01</c:v>
                </c:pt>
                <c:pt idx="22">
                  <c:v>GB.02</c:v>
                </c:pt>
                <c:pt idx="23">
                  <c:v>GB.03</c:v>
                </c:pt>
                <c:pt idx="24">
                  <c:v>VW.01</c:v>
                </c:pt>
              </c:strCache>
            </c:strRef>
          </c:cat>
          <c:val>
            <c:numRef>
              <c:f>('Meting volwassenheidsniveau'!$F$3:$F$5,'Meting volwassenheidsniveau'!$F$7:$F$13,'Meting volwassenheidsniveau'!$F$15:$F$18,'Meting volwassenheidsniveau'!$F$20:$F$23,'Meting volwassenheidsniveau'!$F$25:$F$27,'Meting volwassenheidsniveau'!$F$29:$F$31,'Meting volwassenheidsniveau'!$F$33)</c:f>
              <c:numCache>
                <c:formatCode>0</c:formatCode>
                <c:ptCount val="2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formatCode="0.0">
                  <c:v>1</c:v>
                </c:pt>
                <c:pt idx="24">
                  <c:v>1</c:v>
                </c:pt>
              </c:numCache>
            </c:numRef>
          </c:val>
          <c:extLst>
            <c:ext xmlns:c16="http://schemas.microsoft.com/office/drawing/2014/chart" uri="{C3380CC4-5D6E-409C-BE32-E72D297353CC}">
              <c16:uniqueId val="{00000008-0C3E-4CFC-B338-6861EE5048FE}"/>
            </c:ext>
          </c:extLst>
        </c:ser>
        <c:dLbls>
          <c:dLblPos val="inEnd"/>
          <c:showLegendKey val="0"/>
          <c:showVal val="1"/>
          <c:showCatName val="0"/>
          <c:showSerName val="0"/>
          <c:showPercent val="0"/>
          <c:showBubbleSize val="0"/>
        </c:dLbls>
        <c:gapWidth val="41"/>
        <c:axId val="548493376"/>
        <c:axId val="548493856"/>
        <c:extLst/>
      </c:barChart>
      <c:catAx>
        <c:axId val="548493376"/>
        <c:scaling>
          <c:orientation val="minMax"/>
        </c:scaling>
        <c:delete val="0"/>
        <c:axPos val="b"/>
        <c:numFmt formatCode="General" sourceLinked="1"/>
        <c:majorTickMark val="none"/>
        <c:minorTickMark val="none"/>
        <c:tickLblPos val="nextTo"/>
        <c:spPr>
          <a:noFill/>
          <a:ln>
            <a:noFill/>
          </a:ln>
          <a:effectLst/>
        </c:spPr>
        <c:txPr>
          <a:bodyPr rot="5400000" spcFirstLastPara="1" vertOverflow="ellipsis"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NL"/>
          </a:p>
        </c:txPr>
        <c:crossAx val="548493856"/>
        <c:crosses val="autoZero"/>
        <c:auto val="1"/>
        <c:lblAlgn val="ctr"/>
        <c:lblOffset val="100"/>
        <c:noMultiLvlLbl val="0"/>
      </c:catAx>
      <c:valAx>
        <c:axId val="548493856"/>
        <c:scaling>
          <c:orientation val="minMax"/>
          <c:max val="5"/>
        </c:scaling>
        <c:delete val="1"/>
        <c:axPos val="l"/>
        <c:numFmt formatCode="0" sourceLinked="1"/>
        <c:majorTickMark val="none"/>
        <c:minorTickMark val="none"/>
        <c:tickLblPos val="nextTo"/>
        <c:crossAx val="548493376"/>
        <c:crosses val="autoZero"/>
        <c:crossBetween val="between"/>
        <c:majorUnit val="1"/>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SURF Toetsingskader Privacy</a:t>
            </a:r>
          </a:p>
          <a:p>
            <a:pPr>
              <a:defRPr/>
            </a:pPr>
            <a:r>
              <a:rPr lang="en-US" sz="1400" b="0" i="0" u="none" strike="noStrike" kern="1200" spc="0" baseline="0">
                <a:solidFill>
                  <a:sysClr val="windowText" lastClr="000000">
                    <a:lumMod val="65000"/>
                    <a:lumOff val="35000"/>
                  </a:sysClr>
                </a:solidFill>
              </a:rPr>
              <a:t>Gemiddelde score per domein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clustered"/>
        <c:varyColors val="0"/>
        <c:ser>
          <c:idx val="2"/>
          <c:order val="0"/>
          <c:tx>
            <c:strRef>
              <c:f>Rekenblad2!$C$3</c:f>
              <c:strCache>
                <c:ptCount val="1"/>
                <c:pt idx="0">
                  <c:v>1-2</c:v>
                </c:pt>
              </c:strCache>
            </c:strRef>
          </c:tx>
          <c:spPr>
            <a:solidFill>
              <a:schemeClr val="accent3"/>
            </a:solidFill>
            <a:ln cmpd="sng">
              <a:solidFill>
                <a:schemeClr val="tx1">
                  <a:lumMod val="15000"/>
                  <a:lumOff val="85000"/>
                  <a:alpha val="57000"/>
                </a:schemeClr>
              </a:solidFill>
            </a:ln>
            <a:effectLst/>
          </c:spPr>
          <c:invertIfNegative val="0"/>
          <c:cat>
            <c:strRef>
              <c:f>Rekenblad2!$A$5:$A$11</c:f>
              <c:strCache>
                <c:ptCount val="7"/>
                <c:pt idx="0">
                  <c:v>Beleid</c:v>
                </c:pt>
                <c:pt idx="1">
                  <c:v>Processen</c:v>
                </c:pt>
                <c:pt idx="2">
                  <c:v>Organisatorische inbedding</c:v>
                </c:pt>
                <c:pt idx="3">
                  <c:v>Rechten van betrokkenen</c:v>
                </c:pt>
                <c:pt idx="4">
                  <c:v>Samenwerking</c:v>
                </c:pt>
                <c:pt idx="5">
                  <c:v>Beveiliging </c:v>
                </c:pt>
                <c:pt idx="6">
                  <c:v>Verantwoording</c:v>
                </c:pt>
              </c:strCache>
            </c:strRef>
          </c:cat>
          <c:val>
            <c:numRef>
              <c:f>Rekenblad2!$C$5:$C$11</c:f>
              <c:numCache>
                <c:formatCode>0.0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0375-40C3-AA27-9E121C0D25BE}"/>
            </c:ext>
          </c:extLst>
        </c:ser>
        <c:ser>
          <c:idx val="3"/>
          <c:order val="1"/>
          <c:tx>
            <c:strRef>
              <c:f>Rekenblad2!$D$3</c:f>
              <c:strCache>
                <c:ptCount val="1"/>
                <c:pt idx="0">
                  <c:v>2-3</c:v>
                </c:pt>
              </c:strCache>
            </c:strRef>
          </c:tx>
          <c:spPr>
            <a:solidFill>
              <a:schemeClr val="accent4"/>
            </a:solidFill>
            <a:ln>
              <a:noFill/>
            </a:ln>
            <a:effectLst/>
          </c:spPr>
          <c:invertIfNegative val="0"/>
          <c:cat>
            <c:strRef>
              <c:f>Rekenblad2!$A$5:$A$11</c:f>
              <c:strCache>
                <c:ptCount val="7"/>
                <c:pt idx="0">
                  <c:v>Beleid</c:v>
                </c:pt>
                <c:pt idx="1">
                  <c:v>Processen</c:v>
                </c:pt>
                <c:pt idx="2">
                  <c:v>Organisatorische inbedding</c:v>
                </c:pt>
                <c:pt idx="3">
                  <c:v>Rechten van betrokkenen</c:v>
                </c:pt>
                <c:pt idx="4">
                  <c:v>Samenwerking</c:v>
                </c:pt>
                <c:pt idx="5">
                  <c:v>Beveiliging </c:v>
                </c:pt>
                <c:pt idx="6">
                  <c:v>Verantwoording</c:v>
                </c:pt>
              </c:strCache>
            </c:strRef>
          </c:cat>
          <c:val>
            <c:numRef>
              <c:f>Rekenblad2!$D$5:$D$11</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0375-40C3-AA27-9E121C0D25BE}"/>
            </c:ext>
          </c:extLst>
        </c:ser>
        <c:ser>
          <c:idx val="4"/>
          <c:order val="2"/>
          <c:tx>
            <c:strRef>
              <c:f>Rekenblad2!$E$3</c:f>
              <c:strCache>
                <c:ptCount val="1"/>
                <c:pt idx="0">
                  <c:v>3-4</c:v>
                </c:pt>
              </c:strCache>
            </c:strRef>
          </c:tx>
          <c:spPr>
            <a:solidFill>
              <a:schemeClr val="accent5"/>
            </a:solidFill>
            <a:ln>
              <a:noFill/>
            </a:ln>
            <a:effectLst/>
          </c:spPr>
          <c:invertIfNegative val="0"/>
          <c:cat>
            <c:strRef>
              <c:f>Rekenblad2!$A$5:$A$11</c:f>
              <c:strCache>
                <c:ptCount val="7"/>
                <c:pt idx="0">
                  <c:v>Beleid</c:v>
                </c:pt>
                <c:pt idx="1">
                  <c:v>Processen</c:v>
                </c:pt>
                <c:pt idx="2">
                  <c:v>Organisatorische inbedding</c:v>
                </c:pt>
                <c:pt idx="3">
                  <c:v>Rechten van betrokkenen</c:v>
                </c:pt>
                <c:pt idx="4">
                  <c:v>Samenwerking</c:v>
                </c:pt>
                <c:pt idx="5">
                  <c:v>Beveiliging </c:v>
                </c:pt>
                <c:pt idx="6">
                  <c:v>Verantwoording</c:v>
                </c:pt>
              </c:strCache>
            </c:strRef>
          </c:cat>
          <c:val>
            <c:numRef>
              <c:f>Rekenblad2!$E$5:$E$11</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0375-40C3-AA27-9E121C0D25BE}"/>
            </c:ext>
          </c:extLst>
        </c:ser>
        <c:ser>
          <c:idx val="5"/>
          <c:order val="3"/>
          <c:tx>
            <c:strRef>
              <c:f>Rekenblad2!$F$3</c:f>
              <c:strCache>
                <c:ptCount val="1"/>
                <c:pt idx="0">
                  <c:v>4-5</c:v>
                </c:pt>
              </c:strCache>
            </c:strRef>
          </c:tx>
          <c:spPr>
            <a:solidFill>
              <a:schemeClr val="accent6"/>
            </a:solidFill>
            <a:ln>
              <a:noFill/>
            </a:ln>
            <a:effectLst/>
          </c:spPr>
          <c:invertIfNegative val="0"/>
          <c:cat>
            <c:strRef>
              <c:f>Rekenblad2!$A$5:$A$11</c:f>
              <c:strCache>
                <c:ptCount val="7"/>
                <c:pt idx="0">
                  <c:v>Beleid</c:v>
                </c:pt>
                <c:pt idx="1">
                  <c:v>Processen</c:v>
                </c:pt>
                <c:pt idx="2">
                  <c:v>Organisatorische inbedding</c:v>
                </c:pt>
                <c:pt idx="3">
                  <c:v>Rechten van betrokkenen</c:v>
                </c:pt>
                <c:pt idx="4">
                  <c:v>Samenwerking</c:v>
                </c:pt>
                <c:pt idx="5">
                  <c:v>Beveiliging </c:v>
                </c:pt>
                <c:pt idx="6">
                  <c:v>Verantwoording</c:v>
                </c:pt>
              </c:strCache>
            </c:strRef>
          </c:cat>
          <c:val>
            <c:numRef>
              <c:f>Rekenblad2!$F$5:$F$11</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0375-40C3-AA27-9E121C0D25BE}"/>
            </c:ext>
          </c:extLst>
        </c:ser>
        <c:ser>
          <c:idx val="6"/>
          <c:order val="4"/>
          <c:tx>
            <c:strRef>
              <c:f>Rekenblad2!$G$3</c:f>
              <c:strCache>
                <c:ptCount val="1"/>
                <c:pt idx="0">
                  <c:v>5</c:v>
                </c:pt>
              </c:strCache>
            </c:strRef>
          </c:tx>
          <c:spPr>
            <a:solidFill>
              <a:schemeClr val="accent1">
                <a:lumMod val="60000"/>
              </a:schemeClr>
            </a:solidFill>
            <a:ln>
              <a:noFill/>
            </a:ln>
            <a:effectLst/>
          </c:spPr>
          <c:invertIfNegative val="0"/>
          <c:cat>
            <c:strRef>
              <c:f>Rekenblad2!$A$5:$A$11</c:f>
              <c:strCache>
                <c:ptCount val="7"/>
                <c:pt idx="0">
                  <c:v>Beleid</c:v>
                </c:pt>
                <c:pt idx="1">
                  <c:v>Processen</c:v>
                </c:pt>
                <c:pt idx="2">
                  <c:v>Organisatorische inbedding</c:v>
                </c:pt>
                <c:pt idx="3">
                  <c:v>Rechten van betrokkenen</c:v>
                </c:pt>
                <c:pt idx="4">
                  <c:v>Samenwerking</c:v>
                </c:pt>
                <c:pt idx="5">
                  <c:v>Beveiliging </c:v>
                </c:pt>
                <c:pt idx="6">
                  <c:v>Verantwoording</c:v>
                </c:pt>
              </c:strCache>
            </c:strRef>
          </c:cat>
          <c:val>
            <c:numRef>
              <c:f>Rekenblad2!$G$5:$G$11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375-40C3-AA27-9E121C0D25BE}"/>
            </c:ext>
          </c:extLst>
        </c:ser>
        <c:dLbls>
          <c:showLegendKey val="0"/>
          <c:showVal val="0"/>
          <c:showCatName val="0"/>
          <c:showSerName val="0"/>
          <c:showPercent val="0"/>
          <c:showBubbleSize val="0"/>
        </c:dLbls>
        <c:gapWidth val="182"/>
        <c:axId val="1879683216"/>
        <c:axId val="1879680336"/>
      </c:barChart>
      <c:catAx>
        <c:axId val="18796832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879680336"/>
        <c:crosses val="autoZero"/>
        <c:auto val="1"/>
        <c:lblAlgn val="ctr"/>
        <c:lblOffset val="100"/>
        <c:noMultiLvlLbl val="0"/>
      </c:catAx>
      <c:valAx>
        <c:axId val="1879680336"/>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87968321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b="0" i="0" u="none" strike="noStrike" kern="1200" baseline="0">
                <a:solidFill>
                  <a:sysClr val="windowText" lastClr="000000">
                    <a:lumMod val="65000"/>
                    <a:lumOff val="35000"/>
                  </a:sysClr>
                </a:solidFill>
                <a:effectLst/>
              </a:rPr>
              <a:t>Privacy toetsingskader</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NL"/>
        </a:p>
      </c:txPr>
    </c:title>
    <c:autoTitleDeleted val="0"/>
    <c:plotArea>
      <c:layout/>
      <c:barChart>
        <c:barDir val="col"/>
        <c:grouping val="clustered"/>
        <c:varyColors val="0"/>
        <c:ser>
          <c:idx val="0"/>
          <c:order val="0"/>
          <c:tx>
            <c:v>VWN = 1</c:v>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Rekenblad1!$A$4:$A$28</c:f>
              <c:strCache>
                <c:ptCount val="25"/>
                <c:pt idx="0">
                  <c:v>BL.01</c:v>
                </c:pt>
                <c:pt idx="1">
                  <c:v>BL.02</c:v>
                </c:pt>
                <c:pt idx="2">
                  <c:v>BL.03</c:v>
                </c:pt>
                <c:pt idx="3">
                  <c:v>PR.01</c:v>
                </c:pt>
                <c:pt idx="4">
                  <c:v>PR.02</c:v>
                </c:pt>
                <c:pt idx="5">
                  <c:v>PR.03</c:v>
                </c:pt>
                <c:pt idx="6">
                  <c:v>PR.04</c:v>
                </c:pt>
                <c:pt idx="7">
                  <c:v>PR.05</c:v>
                </c:pt>
                <c:pt idx="8">
                  <c:v>PR.06</c:v>
                </c:pt>
                <c:pt idx="9">
                  <c:v>PR.07</c:v>
                </c:pt>
                <c:pt idx="10">
                  <c:v>OI.01</c:v>
                </c:pt>
                <c:pt idx="11">
                  <c:v>OI.02 </c:v>
                </c:pt>
                <c:pt idx="12">
                  <c:v>OI.03 </c:v>
                </c:pt>
                <c:pt idx="13">
                  <c:v>OI.04 </c:v>
                </c:pt>
                <c:pt idx="14">
                  <c:v>RB.01</c:v>
                </c:pt>
                <c:pt idx="15">
                  <c:v>RB.02</c:v>
                </c:pt>
                <c:pt idx="16">
                  <c:v>RB.03</c:v>
                </c:pt>
                <c:pt idx="17">
                  <c:v>RB.04</c:v>
                </c:pt>
                <c:pt idx="18">
                  <c:v>SW.01</c:v>
                </c:pt>
                <c:pt idx="19">
                  <c:v>SW.02</c:v>
                </c:pt>
                <c:pt idx="20">
                  <c:v>SW.03</c:v>
                </c:pt>
                <c:pt idx="21">
                  <c:v>GB.01</c:v>
                </c:pt>
                <c:pt idx="22">
                  <c:v>GB.02</c:v>
                </c:pt>
                <c:pt idx="23">
                  <c:v>GB.03</c:v>
                </c:pt>
                <c:pt idx="24">
                  <c:v>VW.01</c:v>
                </c:pt>
              </c:strCache>
            </c:strRef>
          </c:cat>
          <c:val>
            <c:numRef>
              <c:f>Rekenblad1!$C$4:$C$28</c:f>
              <c:numCache>
                <c:formatCode>General</c:formatCode>
                <c:ptCount val="2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numCache>
            </c:numRef>
          </c:val>
          <c:extLst>
            <c:ext xmlns:c16="http://schemas.microsoft.com/office/drawing/2014/chart" uri="{C3380CC4-5D6E-409C-BE32-E72D297353CC}">
              <c16:uniqueId val="{00000000-1755-4ECD-9432-DBB5A1FA7F2B}"/>
            </c:ext>
          </c:extLst>
        </c:ser>
        <c:ser>
          <c:idx val="1"/>
          <c:order val="1"/>
          <c:tx>
            <c:v>VWN = 2</c:v>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Rekenblad1!$A$4:$A$28</c:f>
              <c:strCache>
                <c:ptCount val="25"/>
                <c:pt idx="0">
                  <c:v>BL.01</c:v>
                </c:pt>
                <c:pt idx="1">
                  <c:v>BL.02</c:v>
                </c:pt>
                <c:pt idx="2">
                  <c:v>BL.03</c:v>
                </c:pt>
                <c:pt idx="3">
                  <c:v>PR.01</c:v>
                </c:pt>
                <c:pt idx="4">
                  <c:v>PR.02</c:v>
                </c:pt>
                <c:pt idx="5">
                  <c:v>PR.03</c:v>
                </c:pt>
                <c:pt idx="6">
                  <c:v>PR.04</c:v>
                </c:pt>
                <c:pt idx="7">
                  <c:v>PR.05</c:v>
                </c:pt>
                <c:pt idx="8">
                  <c:v>PR.06</c:v>
                </c:pt>
                <c:pt idx="9">
                  <c:v>PR.07</c:v>
                </c:pt>
                <c:pt idx="10">
                  <c:v>OI.01</c:v>
                </c:pt>
                <c:pt idx="11">
                  <c:v>OI.02 </c:v>
                </c:pt>
                <c:pt idx="12">
                  <c:v>OI.03 </c:v>
                </c:pt>
                <c:pt idx="13">
                  <c:v>OI.04 </c:v>
                </c:pt>
                <c:pt idx="14">
                  <c:v>RB.01</c:v>
                </c:pt>
                <c:pt idx="15">
                  <c:v>RB.02</c:v>
                </c:pt>
                <c:pt idx="16">
                  <c:v>RB.03</c:v>
                </c:pt>
                <c:pt idx="17">
                  <c:v>RB.04</c:v>
                </c:pt>
                <c:pt idx="18">
                  <c:v>SW.01</c:v>
                </c:pt>
                <c:pt idx="19">
                  <c:v>SW.02</c:v>
                </c:pt>
                <c:pt idx="20">
                  <c:v>SW.03</c:v>
                </c:pt>
                <c:pt idx="21">
                  <c:v>GB.01</c:v>
                </c:pt>
                <c:pt idx="22">
                  <c:v>GB.02</c:v>
                </c:pt>
                <c:pt idx="23">
                  <c:v>GB.03</c:v>
                </c:pt>
                <c:pt idx="24">
                  <c:v>VW.01</c:v>
                </c:pt>
              </c:strCache>
            </c:strRef>
          </c:cat>
          <c:val>
            <c:numRef>
              <c:f>Rekenblad1!$D$4:$D$28</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1755-4ECD-9432-DBB5A1FA7F2B}"/>
            </c:ext>
          </c:extLst>
        </c:ser>
        <c:ser>
          <c:idx val="2"/>
          <c:order val="2"/>
          <c:tx>
            <c:v>VWN = 3</c:v>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Rekenblad1!$A$4:$A$28</c:f>
              <c:strCache>
                <c:ptCount val="25"/>
                <c:pt idx="0">
                  <c:v>BL.01</c:v>
                </c:pt>
                <c:pt idx="1">
                  <c:v>BL.02</c:v>
                </c:pt>
                <c:pt idx="2">
                  <c:v>BL.03</c:v>
                </c:pt>
                <c:pt idx="3">
                  <c:v>PR.01</c:v>
                </c:pt>
                <c:pt idx="4">
                  <c:v>PR.02</c:v>
                </c:pt>
                <c:pt idx="5">
                  <c:v>PR.03</c:v>
                </c:pt>
                <c:pt idx="6">
                  <c:v>PR.04</c:v>
                </c:pt>
                <c:pt idx="7">
                  <c:v>PR.05</c:v>
                </c:pt>
                <c:pt idx="8">
                  <c:v>PR.06</c:v>
                </c:pt>
                <c:pt idx="9">
                  <c:v>PR.07</c:v>
                </c:pt>
                <c:pt idx="10">
                  <c:v>OI.01</c:v>
                </c:pt>
                <c:pt idx="11">
                  <c:v>OI.02 </c:v>
                </c:pt>
                <c:pt idx="12">
                  <c:v>OI.03 </c:v>
                </c:pt>
                <c:pt idx="13">
                  <c:v>OI.04 </c:v>
                </c:pt>
                <c:pt idx="14">
                  <c:v>RB.01</c:v>
                </c:pt>
                <c:pt idx="15">
                  <c:v>RB.02</c:v>
                </c:pt>
                <c:pt idx="16">
                  <c:v>RB.03</c:v>
                </c:pt>
                <c:pt idx="17">
                  <c:v>RB.04</c:v>
                </c:pt>
                <c:pt idx="18">
                  <c:v>SW.01</c:v>
                </c:pt>
                <c:pt idx="19">
                  <c:v>SW.02</c:v>
                </c:pt>
                <c:pt idx="20">
                  <c:v>SW.03</c:v>
                </c:pt>
                <c:pt idx="21">
                  <c:v>GB.01</c:v>
                </c:pt>
                <c:pt idx="22">
                  <c:v>GB.02</c:v>
                </c:pt>
                <c:pt idx="23">
                  <c:v>GB.03</c:v>
                </c:pt>
                <c:pt idx="24">
                  <c:v>VW.01</c:v>
                </c:pt>
              </c:strCache>
            </c:strRef>
          </c:cat>
          <c:val>
            <c:numRef>
              <c:f>Rekenblad1!$E$4:$E$28</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1755-4ECD-9432-DBB5A1FA7F2B}"/>
            </c:ext>
          </c:extLst>
        </c:ser>
        <c:ser>
          <c:idx val="3"/>
          <c:order val="3"/>
          <c:tx>
            <c:v>VWN = 4</c:v>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Rekenblad1!$A$4:$A$28</c:f>
              <c:strCache>
                <c:ptCount val="25"/>
                <c:pt idx="0">
                  <c:v>BL.01</c:v>
                </c:pt>
                <c:pt idx="1">
                  <c:v>BL.02</c:v>
                </c:pt>
                <c:pt idx="2">
                  <c:v>BL.03</c:v>
                </c:pt>
                <c:pt idx="3">
                  <c:v>PR.01</c:v>
                </c:pt>
                <c:pt idx="4">
                  <c:v>PR.02</c:v>
                </c:pt>
                <c:pt idx="5">
                  <c:v>PR.03</c:v>
                </c:pt>
                <c:pt idx="6">
                  <c:v>PR.04</c:v>
                </c:pt>
                <c:pt idx="7">
                  <c:v>PR.05</c:v>
                </c:pt>
                <c:pt idx="8">
                  <c:v>PR.06</c:v>
                </c:pt>
                <c:pt idx="9">
                  <c:v>PR.07</c:v>
                </c:pt>
                <c:pt idx="10">
                  <c:v>OI.01</c:v>
                </c:pt>
                <c:pt idx="11">
                  <c:v>OI.02 </c:v>
                </c:pt>
                <c:pt idx="12">
                  <c:v>OI.03 </c:v>
                </c:pt>
                <c:pt idx="13">
                  <c:v>OI.04 </c:v>
                </c:pt>
                <c:pt idx="14">
                  <c:v>RB.01</c:v>
                </c:pt>
                <c:pt idx="15">
                  <c:v>RB.02</c:v>
                </c:pt>
                <c:pt idx="16">
                  <c:v>RB.03</c:v>
                </c:pt>
                <c:pt idx="17">
                  <c:v>RB.04</c:v>
                </c:pt>
                <c:pt idx="18">
                  <c:v>SW.01</c:v>
                </c:pt>
                <c:pt idx="19">
                  <c:v>SW.02</c:v>
                </c:pt>
                <c:pt idx="20">
                  <c:v>SW.03</c:v>
                </c:pt>
                <c:pt idx="21">
                  <c:v>GB.01</c:v>
                </c:pt>
                <c:pt idx="22">
                  <c:v>GB.02</c:v>
                </c:pt>
                <c:pt idx="23">
                  <c:v>GB.03</c:v>
                </c:pt>
                <c:pt idx="24">
                  <c:v>VW.01</c:v>
                </c:pt>
              </c:strCache>
            </c:strRef>
          </c:cat>
          <c:val>
            <c:numRef>
              <c:f>Rekenblad1!$F$4:$F$28</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1755-4ECD-9432-DBB5A1FA7F2B}"/>
            </c:ext>
          </c:extLst>
        </c:ser>
        <c:ser>
          <c:idx val="4"/>
          <c:order val="4"/>
          <c:tx>
            <c:v>VWN = 5</c:v>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Rekenblad1!$A$4:$A$28</c:f>
              <c:strCache>
                <c:ptCount val="25"/>
                <c:pt idx="0">
                  <c:v>BL.01</c:v>
                </c:pt>
                <c:pt idx="1">
                  <c:v>BL.02</c:v>
                </c:pt>
                <c:pt idx="2">
                  <c:v>BL.03</c:v>
                </c:pt>
                <c:pt idx="3">
                  <c:v>PR.01</c:v>
                </c:pt>
                <c:pt idx="4">
                  <c:v>PR.02</c:v>
                </c:pt>
                <c:pt idx="5">
                  <c:v>PR.03</c:v>
                </c:pt>
                <c:pt idx="6">
                  <c:v>PR.04</c:v>
                </c:pt>
                <c:pt idx="7">
                  <c:v>PR.05</c:v>
                </c:pt>
                <c:pt idx="8">
                  <c:v>PR.06</c:v>
                </c:pt>
                <c:pt idx="9">
                  <c:v>PR.07</c:v>
                </c:pt>
                <c:pt idx="10">
                  <c:v>OI.01</c:v>
                </c:pt>
                <c:pt idx="11">
                  <c:v>OI.02 </c:v>
                </c:pt>
                <c:pt idx="12">
                  <c:v>OI.03 </c:v>
                </c:pt>
                <c:pt idx="13">
                  <c:v>OI.04 </c:v>
                </c:pt>
                <c:pt idx="14">
                  <c:v>RB.01</c:v>
                </c:pt>
                <c:pt idx="15">
                  <c:v>RB.02</c:v>
                </c:pt>
                <c:pt idx="16">
                  <c:v>RB.03</c:v>
                </c:pt>
                <c:pt idx="17">
                  <c:v>RB.04</c:v>
                </c:pt>
                <c:pt idx="18">
                  <c:v>SW.01</c:v>
                </c:pt>
                <c:pt idx="19">
                  <c:v>SW.02</c:v>
                </c:pt>
                <c:pt idx="20">
                  <c:v>SW.03</c:v>
                </c:pt>
                <c:pt idx="21">
                  <c:v>GB.01</c:v>
                </c:pt>
                <c:pt idx="22">
                  <c:v>GB.02</c:v>
                </c:pt>
                <c:pt idx="23">
                  <c:v>GB.03</c:v>
                </c:pt>
                <c:pt idx="24">
                  <c:v>VW.01</c:v>
                </c:pt>
              </c:strCache>
            </c:strRef>
          </c:cat>
          <c:val>
            <c:numRef>
              <c:f>Rekenblad1!$G$4:$G$28</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1755-4ECD-9432-DBB5A1FA7F2B}"/>
            </c:ext>
          </c:extLst>
        </c:ser>
        <c:dLbls>
          <c:showLegendKey val="0"/>
          <c:showVal val="0"/>
          <c:showCatName val="0"/>
          <c:showSerName val="0"/>
          <c:showPercent val="0"/>
          <c:showBubbleSize val="0"/>
        </c:dLbls>
        <c:gapWidth val="100"/>
        <c:overlap val="-24"/>
        <c:axId val="1878435376"/>
        <c:axId val="1878419536"/>
      </c:barChart>
      <c:catAx>
        <c:axId val="18784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NL"/>
          </a:p>
        </c:txPr>
        <c:crossAx val="1878419536"/>
        <c:crosses val="autoZero"/>
        <c:auto val="1"/>
        <c:lblAlgn val="ctr"/>
        <c:lblOffset val="100"/>
        <c:noMultiLvlLbl val="0"/>
      </c:catAx>
      <c:valAx>
        <c:axId val="1878419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NL"/>
          </a:p>
        </c:txPr>
        <c:crossAx val="1878435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SURF</a:t>
            </a:r>
            <a:r>
              <a:rPr lang="en-US" baseline="0"/>
              <a:t> Toetsingskader Privacy</a:t>
            </a:r>
          </a:p>
          <a:p>
            <a:pPr>
              <a:defRPr/>
            </a:pPr>
            <a:r>
              <a:rPr lang="en-US" baseline="0"/>
              <a:t>Gemiddelde score per domein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clustered"/>
        <c:varyColors val="0"/>
        <c:ser>
          <c:idx val="0"/>
          <c:order val="0"/>
          <c:tx>
            <c:strRef>
              <c:f>'Meting volwassenheidsniveau'!$A$38:$B$38</c:f>
              <c:strCache>
                <c:ptCount val="1"/>
                <c:pt idx="0">
                  <c:v>Gemiddelden per domein</c:v>
                </c:pt>
              </c:strCache>
            </c:strRef>
          </c:tx>
          <c:spPr>
            <a:solidFill>
              <a:schemeClr val="accent1"/>
            </a:solidFill>
            <a:ln>
              <a:noFill/>
            </a:ln>
            <a:effectLst/>
          </c:spPr>
          <c:invertIfNegative val="0"/>
          <c:cat>
            <c:strRef>
              <c:f>Rekenblad2!$A$5:$A$11</c:f>
              <c:strCache>
                <c:ptCount val="7"/>
                <c:pt idx="0">
                  <c:v>Beleid</c:v>
                </c:pt>
                <c:pt idx="1">
                  <c:v>Processen</c:v>
                </c:pt>
                <c:pt idx="2">
                  <c:v>Organisatorische inbedding</c:v>
                </c:pt>
                <c:pt idx="3">
                  <c:v>Rechten van betrokkenen</c:v>
                </c:pt>
                <c:pt idx="4">
                  <c:v>Samenwerking</c:v>
                </c:pt>
                <c:pt idx="5">
                  <c:v>Beveiliging </c:v>
                </c:pt>
                <c:pt idx="6">
                  <c:v>Verantwoording</c:v>
                </c:pt>
              </c:strCache>
            </c:strRef>
          </c:cat>
          <c:val>
            <c:numRef>
              <c:f>'Meting volwassenheidsniveau'!$B$39:$B$45</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2129-4F11-BD0B-03661B9F7D2A}"/>
            </c:ext>
          </c:extLst>
        </c:ser>
        <c:dLbls>
          <c:showLegendKey val="0"/>
          <c:showVal val="0"/>
          <c:showCatName val="0"/>
          <c:showSerName val="0"/>
          <c:showPercent val="0"/>
          <c:showBubbleSize val="0"/>
        </c:dLbls>
        <c:gapWidth val="150"/>
        <c:axId val="1633426992"/>
        <c:axId val="1633427952"/>
      </c:barChart>
      <c:catAx>
        <c:axId val="163342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633427952"/>
        <c:crosses val="autoZero"/>
        <c:auto val="1"/>
        <c:lblAlgn val="ctr"/>
        <c:lblOffset val="100"/>
        <c:noMultiLvlLbl val="0"/>
      </c:catAx>
      <c:valAx>
        <c:axId val="1633427952"/>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633426992"/>
        <c:crosses val="autoZero"/>
        <c:crossBetween val="between"/>
        <c:majorUnit val="1"/>
        <c:min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Beleid</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NL"/>
        </a:p>
      </c:txPr>
    </c:title>
    <c:autoTitleDeleted val="0"/>
    <c:plotArea>
      <c:layout/>
      <c:barChart>
        <c:barDir val="col"/>
        <c:grouping val="clustered"/>
        <c:varyColors val="0"/>
        <c:ser>
          <c:idx val="0"/>
          <c:order val="0"/>
          <c:tx>
            <c:strRef>
              <c:f>'Meting volwassenheidsniveau'!$A$3:$A$5</c:f>
              <c:strCache>
                <c:ptCount val="3"/>
                <c:pt idx="0">
                  <c:v>Beleid</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'Meting volwassenheidsniveau'!$B$3:$B$5</c:f>
              <c:strCache>
                <c:ptCount val="3"/>
                <c:pt idx="0">
                  <c:v>BL.01</c:v>
                </c:pt>
                <c:pt idx="1">
                  <c:v>BL.02</c:v>
                </c:pt>
                <c:pt idx="2">
                  <c:v>BL.03</c:v>
                </c:pt>
              </c:strCache>
            </c:strRef>
          </c:cat>
          <c:val>
            <c:numRef>
              <c:f>'Meting volwassenheidsniveau'!$F$3:$F$5</c:f>
              <c:numCache>
                <c:formatCode>0</c:formatCode>
                <c:ptCount val="3"/>
                <c:pt idx="0">
                  <c:v>1</c:v>
                </c:pt>
                <c:pt idx="1">
                  <c:v>1</c:v>
                </c:pt>
                <c:pt idx="2">
                  <c:v>1</c:v>
                </c:pt>
              </c:numCache>
            </c:numRef>
          </c:val>
          <c:extLst>
            <c:ext xmlns:c16="http://schemas.microsoft.com/office/drawing/2014/chart" uri="{C3380CC4-5D6E-409C-BE32-E72D297353CC}">
              <c16:uniqueId val="{00000000-D1A6-440C-854C-2B1D189179C8}"/>
            </c:ext>
          </c:extLst>
        </c:ser>
        <c:dLbls>
          <c:dLblPos val="inEnd"/>
          <c:showLegendKey val="0"/>
          <c:showVal val="1"/>
          <c:showCatName val="0"/>
          <c:showSerName val="0"/>
          <c:showPercent val="0"/>
          <c:showBubbleSize val="0"/>
        </c:dLbls>
        <c:gapWidth val="41"/>
        <c:axId val="1390151184"/>
        <c:axId val="1390150224"/>
      </c:barChart>
      <c:catAx>
        <c:axId val="13901511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NL"/>
          </a:p>
        </c:txPr>
        <c:crossAx val="1390150224"/>
        <c:crosses val="autoZero"/>
        <c:auto val="1"/>
        <c:lblAlgn val="ctr"/>
        <c:lblOffset val="100"/>
        <c:noMultiLvlLbl val="0"/>
      </c:catAx>
      <c:valAx>
        <c:axId val="1390150224"/>
        <c:scaling>
          <c:orientation val="minMax"/>
        </c:scaling>
        <c:delete val="1"/>
        <c:axPos val="l"/>
        <c:numFmt formatCode="0" sourceLinked="1"/>
        <c:majorTickMark val="none"/>
        <c:minorTickMark val="none"/>
        <c:tickLblPos val="nextTo"/>
        <c:crossAx val="1390151184"/>
        <c:crosses val="autoZero"/>
        <c:crossBetween val="between"/>
        <c:majorUnit val="1"/>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nl-NL"/>
              <a:t>Processen</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NL"/>
        </a:p>
      </c:txPr>
    </c:title>
    <c:autoTitleDeleted val="0"/>
    <c:plotArea>
      <c:layout/>
      <c:barChart>
        <c:barDir val="col"/>
        <c:grouping val="clustered"/>
        <c:varyColors val="0"/>
        <c:ser>
          <c:idx val="0"/>
          <c:order val="0"/>
          <c:tx>
            <c:strRef>
              <c:f>'Meting volwassenheidsniveau'!$A$7:$A$13</c:f>
              <c:strCache>
                <c:ptCount val="7"/>
                <c:pt idx="0">
                  <c:v>Processen</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Rekenblad1!$A$7:$A$13</c:f>
              <c:strCache>
                <c:ptCount val="7"/>
                <c:pt idx="0">
                  <c:v>PR.01</c:v>
                </c:pt>
                <c:pt idx="1">
                  <c:v>PR.02</c:v>
                </c:pt>
                <c:pt idx="2">
                  <c:v>PR.03</c:v>
                </c:pt>
                <c:pt idx="3">
                  <c:v>PR.04</c:v>
                </c:pt>
                <c:pt idx="4">
                  <c:v>PR.05</c:v>
                </c:pt>
                <c:pt idx="5">
                  <c:v>PR.06</c:v>
                </c:pt>
                <c:pt idx="6">
                  <c:v>PR.07</c:v>
                </c:pt>
              </c:strCache>
            </c:strRef>
          </c:cat>
          <c:val>
            <c:numRef>
              <c:f>'Meting volwassenheidsniveau'!$F$7:$F$13</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3983-4E42-8DC1-1EF88F4C800D}"/>
            </c:ext>
          </c:extLst>
        </c:ser>
        <c:dLbls>
          <c:dLblPos val="inEnd"/>
          <c:showLegendKey val="0"/>
          <c:showVal val="1"/>
          <c:showCatName val="0"/>
          <c:showSerName val="0"/>
          <c:showPercent val="0"/>
          <c:showBubbleSize val="0"/>
        </c:dLbls>
        <c:gapWidth val="41"/>
        <c:axId val="1390150704"/>
        <c:axId val="1390151664"/>
      </c:barChart>
      <c:catAx>
        <c:axId val="13901507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NL"/>
          </a:p>
        </c:txPr>
        <c:crossAx val="1390151664"/>
        <c:crosses val="autoZero"/>
        <c:auto val="1"/>
        <c:lblAlgn val="ctr"/>
        <c:lblOffset val="100"/>
        <c:noMultiLvlLbl val="0"/>
      </c:catAx>
      <c:valAx>
        <c:axId val="1390151664"/>
        <c:scaling>
          <c:orientation val="minMax"/>
          <c:max val="5"/>
        </c:scaling>
        <c:delete val="1"/>
        <c:axPos val="l"/>
        <c:numFmt formatCode="0" sourceLinked="1"/>
        <c:majorTickMark val="none"/>
        <c:minorTickMark val="none"/>
        <c:tickLblPos val="nextTo"/>
        <c:crossAx val="1390150704"/>
        <c:crosses val="autoZero"/>
        <c:crossBetween val="between"/>
        <c:majorUnit val="1"/>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NL"/>
        </a:p>
      </c:txPr>
    </c:title>
    <c:autoTitleDeleted val="0"/>
    <c:plotArea>
      <c:layout/>
      <c:barChart>
        <c:barDir val="col"/>
        <c:grouping val="clustered"/>
        <c:varyColors val="0"/>
        <c:ser>
          <c:idx val="0"/>
          <c:order val="0"/>
          <c:tx>
            <c:strRef>
              <c:f>'Meting volwassenheidsniveau'!$A$15:$A$18</c:f>
              <c:strCache>
                <c:ptCount val="4"/>
                <c:pt idx="0">
                  <c:v>Organisatorische inbedding</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'Meting volwassenheidsniveau'!$B$15:$B$18</c:f>
              <c:strCache>
                <c:ptCount val="4"/>
                <c:pt idx="0">
                  <c:v>OI.01</c:v>
                </c:pt>
                <c:pt idx="1">
                  <c:v>OI.02 </c:v>
                </c:pt>
                <c:pt idx="2">
                  <c:v>OI.03 </c:v>
                </c:pt>
                <c:pt idx="3">
                  <c:v>OI.04 </c:v>
                </c:pt>
              </c:strCache>
            </c:strRef>
          </c:cat>
          <c:val>
            <c:numRef>
              <c:f>'Meting volwassenheidsniveau'!$F$15:$F$18</c:f>
              <c:numCache>
                <c:formatCode>0</c:formatCode>
                <c:ptCount val="4"/>
                <c:pt idx="0">
                  <c:v>1</c:v>
                </c:pt>
                <c:pt idx="1">
                  <c:v>1</c:v>
                </c:pt>
                <c:pt idx="2">
                  <c:v>1</c:v>
                </c:pt>
                <c:pt idx="3">
                  <c:v>1</c:v>
                </c:pt>
              </c:numCache>
            </c:numRef>
          </c:val>
          <c:extLst>
            <c:ext xmlns:c16="http://schemas.microsoft.com/office/drawing/2014/chart" uri="{C3380CC4-5D6E-409C-BE32-E72D297353CC}">
              <c16:uniqueId val="{00000000-0CF2-4C93-8404-950732939682}"/>
            </c:ext>
          </c:extLst>
        </c:ser>
        <c:dLbls>
          <c:dLblPos val="inEnd"/>
          <c:showLegendKey val="0"/>
          <c:showVal val="1"/>
          <c:showCatName val="0"/>
          <c:showSerName val="0"/>
          <c:showPercent val="0"/>
          <c:showBubbleSize val="0"/>
        </c:dLbls>
        <c:gapWidth val="41"/>
        <c:axId val="605023680"/>
        <c:axId val="605020320"/>
      </c:barChart>
      <c:catAx>
        <c:axId val="6050236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NL"/>
          </a:p>
        </c:txPr>
        <c:crossAx val="605020320"/>
        <c:crosses val="autoZero"/>
        <c:auto val="1"/>
        <c:lblAlgn val="ctr"/>
        <c:lblOffset val="100"/>
        <c:noMultiLvlLbl val="0"/>
      </c:catAx>
      <c:valAx>
        <c:axId val="605020320"/>
        <c:scaling>
          <c:orientation val="minMax"/>
          <c:max val="5"/>
        </c:scaling>
        <c:delete val="1"/>
        <c:axPos val="l"/>
        <c:numFmt formatCode="0" sourceLinked="1"/>
        <c:majorTickMark val="none"/>
        <c:minorTickMark val="none"/>
        <c:tickLblPos val="nextTo"/>
        <c:crossAx val="605023680"/>
        <c:crosses val="autoZero"/>
        <c:crossBetween val="between"/>
        <c:majorUnit val="1"/>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NL"/>
        </a:p>
      </c:txPr>
    </c:title>
    <c:autoTitleDeleted val="0"/>
    <c:plotArea>
      <c:layout/>
      <c:barChart>
        <c:barDir val="col"/>
        <c:grouping val="clustered"/>
        <c:varyColors val="0"/>
        <c:ser>
          <c:idx val="0"/>
          <c:order val="0"/>
          <c:tx>
            <c:strRef>
              <c:f>'Meting volwassenheidsniveau'!$A$20:$A$23</c:f>
              <c:strCache>
                <c:ptCount val="4"/>
                <c:pt idx="0">
                  <c:v>Rechten betrokkenen</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'Meting volwassenheidsniveau'!$B$20:$B$23</c:f>
              <c:strCache>
                <c:ptCount val="4"/>
                <c:pt idx="0">
                  <c:v>RB.01</c:v>
                </c:pt>
                <c:pt idx="1">
                  <c:v>RB.02</c:v>
                </c:pt>
                <c:pt idx="2">
                  <c:v>RB.03</c:v>
                </c:pt>
                <c:pt idx="3">
                  <c:v>RB.04</c:v>
                </c:pt>
              </c:strCache>
            </c:strRef>
          </c:cat>
          <c:val>
            <c:numRef>
              <c:f>'Meting volwassenheidsniveau'!$F$20:$F$23</c:f>
              <c:numCache>
                <c:formatCode>0</c:formatCode>
                <c:ptCount val="4"/>
                <c:pt idx="0">
                  <c:v>1</c:v>
                </c:pt>
                <c:pt idx="1">
                  <c:v>1</c:v>
                </c:pt>
                <c:pt idx="2">
                  <c:v>1</c:v>
                </c:pt>
                <c:pt idx="3">
                  <c:v>1</c:v>
                </c:pt>
              </c:numCache>
            </c:numRef>
          </c:val>
          <c:extLst>
            <c:ext xmlns:c16="http://schemas.microsoft.com/office/drawing/2014/chart" uri="{C3380CC4-5D6E-409C-BE32-E72D297353CC}">
              <c16:uniqueId val="{00000000-148E-47F3-84FB-7DCCB4CD7DEB}"/>
            </c:ext>
          </c:extLst>
        </c:ser>
        <c:dLbls>
          <c:dLblPos val="inEnd"/>
          <c:showLegendKey val="0"/>
          <c:showVal val="1"/>
          <c:showCatName val="0"/>
          <c:showSerName val="0"/>
          <c:showPercent val="0"/>
          <c:showBubbleSize val="0"/>
        </c:dLbls>
        <c:gapWidth val="41"/>
        <c:axId val="1390154544"/>
        <c:axId val="1390149744"/>
      </c:barChart>
      <c:catAx>
        <c:axId val="1390154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NL"/>
          </a:p>
        </c:txPr>
        <c:crossAx val="1390149744"/>
        <c:crosses val="autoZero"/>
        <c:auto val="1"/>
        <c:lblAlgn val="ctr"/>
        <c:lblOffset val="100"/>
        <c:noMultiLvlLbl val="0"/>
      </c:catAx>
      <c:valAx>
        <c:axId val="1390149744"/>
        <c:scaling>
          <c:orientation val="minMax"/>
          <c:max val="5"/>
        </c:scaling>
        <c:delete val="1"/>
        <c:axPos val="l"/>
        <c:numFmt formatCode="0" sourceLinked="1"/>
        <c:majorTickMark val="none"/>
        <c:minorTickMark val="none"/>
        <c:tickLblPos val="nextTo"/>
        <c:crossAx val="1390154544"/>
        <c:crosses val="autoZero"/>
        <c:crossBetween val="between"/>
        <c:majorUnit val="1"/>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NL"/>
        </a:p>
      </c:txPr>
    </c:title>
    <c:autoTitleDeleted val="0"/>
    <c:plotArea>
      <c:layout/>
      <c:barChart>
        <c:barDir val="col"/>
        <c:grouping val="clustered"/>
        <c:varyColors val="0"/>
        <c:ser>
          <c:idx val="0"/>
          <c:order val="0"/>
          <c:tx>
            <c:strRef>
              <c:f>'Meting volwassenheidsniveau'!$A$25:$A$27</c:f>
              <c:strCache>
                <c:ptCount val="3"/>
                <c:pt idx="0">
                  <c:v>Samenwerking</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'Meting volwassenheidsniveau'!$B$25:$B$27</c:f>
              <c:strCache>
                <c:ptCount val="3"/>
                <c:pt idx="0">
                  <c:v>SW.01</c:v>
                </c:pt>
                <c:pt idx="1">
                  <c:v>SW.02</c:v>
                </c:pt>
                <c:pt idx="2">
                  <c:v>SW.03</c:v>
                </c:pt>
              </c:strCache>
            </c:strRef>
          </c:cat>
          <c:val>
            <c:numRef>
              <c:f>'Meting volwassenheidsniveau'!$F$25:$F$27</c:f>
              <c:numCache>
                <c:formatCode>0</c:formatCode>
                <c:ptCount val="3"/>
                <c:pt idx="0">
                  <c:v>1</c:v>
                </c:pt>
                <c:pt idx="1">
                  <c:v>1</c:v>
                </c:pt>
                <c:pt idx="2">
                  <c:v>1</c:v>
                </c:pt>
              </c:numCache>
            </c:numRef>
          </c:val>
          <c:extLst>
            <c:ext xmlns:c16="http://schemas.microsoft.com/office/drawing/2014/chart" uri="{C3380CC4-5D6E-409C-BE32-E72D297353CC}">
              <c16:uniqueId val="{00000000-BA59-4938-A61C-6012C6F65C69}"/>
            </c:ext>
          </c:extLst>
        </c:ser>
        <c:dLbls>
          <c:dLblPos val="inEnd"/>
          <c:showLegendKey val="0"/>
          <c:showVal val="1"/>
          <c:showCatName val="0"/>
          <c:showSerName val="0"/>
          <c:showPercent val="0"/>
          <c:showBubbleSize val="0"/>
        </c:dLbls>
        <c:gapWidth val="41"/>
        <c:axId val="721408448"/>
        <c:axId val="721408928"/>
      </c:barChart>
      <c:catAx>
        <c:axId val="7214084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NL"/>
          </a:p>
        </c:txPr>
        <c:crossAx val="721408928"/>
        <c:crosses val="autoZero"/>
        <c:auto val="1"/>
        <c:lblAlgn val="ctr"/>
        <c:lblOffset val="100"/>
        <c:tickLblSkip val="1"/>
        <c:noMultiLvlLbl val="0"/>
      </c:catAx>
      <c:valAx>
        <c:axId val="721408928"/>
        <c:scaling>
          <c:orientation val="minMax"/>
          <c:max val="5"/>
        </c:scaling>
        <c:delete val="1"/>
        <c:axPos val="l"/>
        <c:numFmt formatCode="0" sourceLinked="1"/>
        <c:majorTickMark val="none"/>
        <c:minorTickMark val="none"/>
        <c:tickLblPos val="nextTo"/>
        <c:crossAx val="721408448"/>
        <c:crosses val="autoZero"/>
        <c:crossBetween val="between"/>
        <c:majorUnit val="1"/>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Beveiliging (GB)</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NL"/>
        </a:p>
      </c:txPr>
    </c:title>
    <c:autoTitleDeleted val="0"/>
    <c:plotArea>
      <c:layout/>
      <c:barChart>
        <c:barDir val="col"/>
        <c:grouping val="clustered"/>
        <c:varyColors val="0"/>
        <c:ser>
          <c:idx val="0"/>
          <c:order val="0"/>
          <c:tx>
            <c:strRef>
              <c:f>'Meting volwassenheidsniveau'!$A$29:$A$31</c:f>
              <c:strCache>
                <c:ptCount val="3"/>
                <c:pt idx="0">
                  <c:v>Gegevensbescherming</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'Meting volwassenheidsniveau'!$B$29:$B$31</c:f>
              <c:strCache>
                <c:ptCount val="3"/>
                <c:pt idx="0">
                  <c:v>GB.01</c:v>
                </c:pt>
                <c:pt idx="1">
                  <c:v>GB.02</c:v>
                </c:pt>
                <c:pt idx="2">
                  <c:v>GB.03</c:v>
                </c:pt>
              </c:strCache>
            </c:strRef>
          </c:cat>
          <c:val>
            <c:numRef>
              <c:f>'Meting volwassenheidsniveau'!$F$29:$F$31</c:f>
              <c:numCache>
                <c:formatCode>0</c:formatCode>
                <c:ptCount val="3"/>
                <c:pt idx="0">
                  <c:v>1</c:v>
                </c:pt>
                <c:pt idx="1">
                  <c:v>1</c:v>
                </c:pt>
                <c:pt idx="2" formatCode="0.0">
                  <c:v>1</c:v>
                </c:pt>
              </c:numCache>
            </c:numRef>
          </c:val>
          <c:extLst>
            <c:ext xmlns:c16="http://schemas.microsoft.com/office/drawing/2014/chart" uri="{C3380CC4-5D6E-409C-BE32-E72D297353CC}">
              <c16:uniqueId val="{00000000-FDE0-4B29-AA20-C579815B8DDA}"/>
            </c:ext>
          </c:extLst>
        </c:ser>
        <c:dLbls>
          <c:dLblPos val="inEnd"/>
          <c:showLegendKey val="0"/>
          <c:showVal val="1"/>
          <c:showCatName val="0"/>
          <c:showSerName val="0"/>
          <c:showPercent val="0"/>
          <c:showBubbleSize val="0"/>
        </c:dLbls>
        <c:gapWidth val="41"/>
        <c:axId val="1380120896"/>
        <c:axId val="1380121856"/>
      </c:barChart>
      <c:catAx>
        <c:axId val="1380120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NL"/>
          </a:p>
        </c:txPr>
        <c:crossAx val="1380121856"/>
        <c:crosses val="autoZero"/>
        <c:auto val="1"/>
        <c:lblAlgn val="ctr"/>
        <c:lblOffset val="100"/>
        <c:noMultiLvlLbl val="0"/>
      </c:catAx>
      <c:valAx>
        <c:axId val="1380121856"/>
        <c:scaling>
          <c:orientation val="minMax"/>
          <c:max val="5"/>
        </c:scaling>
        <c:delete val="1"/>
        <c:axPos val="l"/>
        <c:numFmt formatCode="0" sourceLinked="1"/>
        <c:majorTickMark val="none"/>
        <c:minorTickMark val="none"/>
        <c:tickLblPos val="nextTo"/>
        <c:crossAx val="138012089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NL"/>
        </a:p>
      </c:txPr>
    </c:title>
    <c:autoTitleDeleted val="0"/>
    <c:plotArea>
      <c:layout/>
      <c:barChart>
        <c:barDir val="col"/>
        <c:grouping val="clustered"/>
        <c:varyColors val="0"/>
        <c:ser>
          <c:idx val="0"/>
          <c:order val="0"/>
          <c:tx>
            <c:strRef>
              <c:f>'Meting volwassenheidsniveau'!$A$33</c:f>
              <c:strCache>
                <c:ptCount val="1"/>
                <c:pt idx="0">
                  <c:v>Verantwoording</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N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'Meting volwassenheidsniveau'!$B$33</c:f>
              <c:strCache>
                <c:ptCount val="1"/>
                <c:pt idx="0">
                  <c:v>VW.01</c:v>
                </c:pt>
              </c:strCache>
            </c:strRef>
          </c:cat>
          <c:val>
            <c:numRef>
              <c:f>'Meting volwassenheidsniveau'!$F$33</c:f>
              <c:numCache>
                <c:formatCode>0</c:formatCode>
                <c:ptCount val="1"/>
                <c:pt idx="0">
                  <c:v>1</c:v>
                </c:pt>
              </c:numCache>
            </c:numRef>
          </c:val>
          <c:extLst>
            <c:ext xmlns:c16="http://schemas.microsoft.com/office/drawing/2014/chart" uri="{C3380CC4-5D6E-409C-BE32-E72D297353CC}">
              <c16:uniqueId val="{00000000-13ED-4600-9A1C-56DA84FEF688}"/>
            </c:ext>
          </c:extLst>
        </c:ser>
        <c:dLbls>
          <c:dLblPos val="inEnd"/>
          <c:showLegendKey val="0"/>
          <c:showVal val="1"/>
          <c:showCatName val="0"/>
          <c:showSerName val="0"/>
          <c:showPercent val="0"/>
          <c:showBubbleSize val="0"/>
        </c:dLbls>
        <c:gapWidth val="41"/>
        <c:axId val="1442236560"/>
        <c:axId val="1442241840"/>
      </c:barChart>
      <c:catAx>
        <c:axId val="14422365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NL"/>
          </a:p>
        </c:txPr>
        <c:crossAx val="1442241840"/>
        <c:crosses val="autoZero"/>
        <c:auto val="1"/>
        <c:lblAlgn val="ctr"/>
        <c:lblOffset val="100"/>
        <c:noMultiLvlLbl val="0"/>
      </c:catAx>
      <c:valAx>
        <c:axId val="1442241840"/>
        <c:scaling>
          <c:orientation val="minMax"/>
          <c:max val="5"/>
        </c:scaling>
        <c:delete val="1"/>
        <c:axPos val="l"/>
        <c:numFmt formatCode="0" sourceLinked="1"/>
        <c:majorTickMark val="none"/>
        <c:minorTickMark val="none"/>
        <c:tickLblPos val="nextTo"/>
        <c:crossAx val="1442236560"/>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SURF</a:t>
            </a:r>
            <a:r>
              <a:rPr lang="en-US" baseline="0"/>
              <a:t> Toetsingskader Privacy</a:t>
            </a:r>
          </a:p>
          <a:p>
            <a:pPr>
              <a:defRPr/>
            </a:pPr>
            <a:r>
              <a:rPr lang="en-US" baseline="0"/>
              <a:t>Gemiddelde score per domein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radarChart>
        <c:radarStyle val="marker"/>
        <c:varyColors val="0"/>
        <c:ser>
          <c:idx val="0"/>
          <c:order val="0"/>
          <c:tx>
            <c:strRef>
              <c:f>'Meting volwassenheidsniveau'!$A$38:$B$38</c:f>
              <c:strCache>
                <c:ptCount val="1"/>
                <c:pt idx="0">
                  <c:v>Gemiddelden per domein</c:v>
                </c:pt>
              </c:strCache>
            </c:strRef>
          </c:tx>
          <c:spPr>
            <a:ln w="28575" cap="rnd">
              <a:solidFill>
                <a:schemeClr val="accent1"/>
              </a:solidFill>
              <a:round/>
            </a:ln>
            <a:effectLst/>
          </c:spPr>
          <c:marker>
            <c:symbol val="none"/>
          </c:marker>
          <c:cat>
            <c:strRef>
              <c:f>Rekenblad2!$A$5:$A$10</c:f>
              <c:strCache>
                <c:ptCount val="6"/>
                <c:pt idx="0">
                  <c:v>Beleid</c:v>
                </c:pt>
                <c:pt idx="1">
                  <c:v>Processen</c:v>
                </c:pt>
                <c:pt idx="2">
                  <c:v>Organisatorische inbedding</c:v>
                </c:pt>
                <c:pt idx="3">
                  <c:v>Rechten van betrokkenen</c:v>
                </c:pt>
                <c:pt idx="4">
                  <c:v>Samenwerking</c:v>
                </c:pt>
                <c:pt idx="5">
                  <c:v>Beveiliging </c:v>
                </c:pt>
              </c:strCache>
            </c:strRef>
          </c:cat>
          <c:val>
            <c:numRef>
              <c:f>'Meting volwassenheidsniveau'!$B$39:$B$45</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1EDE-43E3-A935-86C13D474FBA}"/>
            </c:ext>
          </c:extLst>
        </c:ser>
        <c:dLbls>
          <c:showLegendKey val="0"/>
          <c:showVal val="0"/>
          <c:showCatName val="0"/>
          <c:showSerName val="0"/>
          <c:showPercent val="0"/>
          <c:showBubbleSize val="0"/>
        </c:dLbls>
        <c:axId val="1633426992"/>
        <c:axId val="1633427952"/>
      </c:radarChart>
      <c:catAx>
        <c:axId val="163342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633427952"/>
        <c:crosses val="autoZero"/>
        <c:auto val="1"/>
        <c:lblAlgn val="ctr"/>
        <c:lblOffset val="100"/>
        <c:noMultiLvlLbl val="0"/>
      </c:catAx>
      <c:valAx>
        <c:axId val="1633427952"/>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63342699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pec.surf.nl/toetsingskader-privacy/" TargetMode="External"/><Relationship Id="rId2" Type="http://schemas.openxmlformats.org/officeDocument/2006/relationships/hyperlink" Target="https://pec.surf.nl/asset/toetsingskader-privacy-in-word-format/?category=verantwoordi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1</xdr:col>
      <xdr:colOff>132714</xdr:colOff>
      <xdr:row>5</xdr:row>
      <xdr:rowOff>54451</xdr:rowOff>
    </xdr:from>
    <xdr:ext cx="6951505" cy="2693749"/>
    <xdr:sp macro="" textlink="">
      <xdr:nvSpPr>
        <xdr:cNvPr id="616" name="Tekstvak 5">
          <a:extLst>
            <a:ext uri="{FF2B5EF4-FFF2-40B4-BE49-F238E27FC236}">
              <a16:creationId xmlns:a16="http://schemas.microsoft.com/office/drawing/2014/main" id="{5F0A94C1-4414-4AE2-8F5B-EF1C3D4C67F5}"/>
            </a:ext>
          </a:extLst>
        </xdr:cNvPr>
        <xdr:cNvSpPr txBox="1"/>
      </xdr:nvSpPr>
      <xdr:spPr>
        <a:xfrm>
          <a:off x="341073" y="947420"/>
          <a:ext cx="6951505" cy="2693749"/>
        </a:xfrm>
        <a:custGeom>
          <a:avLst/>
          <a:gdLst>
            <a:gd name="csX0" fmla="*/ 0 w 6951505"/>
            <a:gd name="csY0" fmla="*/ 0 h 2693749"/>
            <a:gd name="csX1" fmla="*/ 509777 w 6951505"/>
            <a:gd name="csY1" fmla="*/ 0 h 2693749"/>
            <a:gd name="csX2" fmla="*/ 1089069 w 6951505"/>
            <a:gd name="csY2" fmla="*/ 0 h 2693749"/>
            <a:gd name="csX3" fmla="*/ 1668361 w 6951505"/>
            <a:gd name="csY3" fmla="*/ 0 h 2693749"/>
            <a:gd name="csX4" fmla="*/ 2317168 w 6951505"/>
            <a:gd name="csY4" fmla="*/ 0 h 2693749"/>
            <a:gd name="csX5" fmla="*/ 2757430 w 6951505"/>
            <a:gd name="csY5" fmla="*/ 0 h 2693749"/>
            <a:gd name="csX6" fmla="*/ 3406237 w 6951505"/>
            <a:gd name="csY6" fmla="*/ 0 h 2693749"/>
            <a:gd name="csX7" fmla="*/ 3916014 w 6951505"/>
            <a:gd name="csY7" fmla="*/ 0 h 2693749"/>
            <a:gd name="csX8" fmla="*/ 4564822 w 6951505"/>
            <a:gd name="csY8" fmla="*/ 0 h 2693749"/>
            <a:gd name="csX9" fmla="*/ 5005084 w 6951505"/>
            <a:gd name="csY9" fmla="*/ 0 h 2693749"/>
            <a:gd name="csX10" fmla="*/ 5445346 w 6951505"/>
            <a:gd name="csY10" fmla="*/ 0 h 2693749"/>
            <a:gd name="csX11" fmla="*/ 5885608 w 6951505"/>
            <a:gd name="csY11" fmla="*/ 0 h 2693749"/>
            <a:gd name="csX12" fmla="*/ 6325870 w 6951505"/>
            <a:gd name="csY12" fmla="*/ 0 h 2693749"/>
            <a:gd name="csX13" fmla="*/ 6951505 w 6951505"/>
            <a:gd name="csY13" fmla="*/ 0 h 2693749"/>
            <a:gd name="csX14" fmla="*/ 6951505 w 6951505"/>
            <a:gd name="csY14" fmla="*/ 538750 h 2693749"/>
            <a:gd name="csX15" fmla="*/ 6951505 w 6951505"/>
            <a:gd name="csY15" fmla="*/ 1104437 h 2693749"/>
            <a:gd name="csX16" fmla="*/ 6951505 w 6951505"/>
            <a:gd name="csY16" fmla="*/ 1697062 h 2693749"/>
            <a:gd name="csX17" fmla="*/ 6951505 w 6951505"/>
            <a:gd name="csY17" fmla="*/ 2693749 h 2693749"/>
            <a:gd name="csX18" fmla="*/ 6302698 w 6951505"/>
            <a:gd name="csY18" fmla="*/ 2693749 h 2693749"/>
            <a:gd name="csX19" fmla="*/ 5584376 w 6951505"/>
            <a:gd name="csY19" fmla="*/ 2693749 h 2693749"/>
            <a:gd name="csX20" fmla="*/ 4866054 w 6951505"/>
            <a:gd name="csY20" fmla="*/ 2693749 h 2693749"/>
            <a:gd name="csX21" fmla="*/ 4286761 w 6951505"/>
            <a:gd name="csY21" fmla="*/ 2693749 h 2693749"/>
            <a:gd name="csX22" fmla="*/ 3916014 w 6951505"/>
            <a:gd name="csY22" fmla="*/ 2693749 h 2693749"/>
            <a:gd name="csX23" fmla="*/ 3267207 w 6951505"/>
            <a:gd name="csY23" fmla="*/ 2693749 h 2693749"/>
            <a:gd name="csX24" fmla="*/ 2548885 w 6951505"/>
            <a:gd name="csY24" fmla="*/ 2693749 h 2693749"/>
            <a:gd name="csX25" fmla="*/ 2039108 w 6951505"/>
            <a:gd name="csY25" fmla="*/ 2693749 h 2693749"/>
            <a:gd name="csX26" fmla="*/ 1668361 w 6951505"/>
            <a:gd name="csY26" fmla="*/ 2693749 h 2693749"/>
            <a:gd name="csX27" fmla="*/ 1228099 w 6951505"/>
            <a:gd name="csY27" fmla="*/ 2693749 h 2693749"/>
            <a:gd name="csX28" fmla="*/ 579292 w 6951505"/>
            <a:gd name="csY28" fmla="*/ 2693749 h 2693749"/>
            <a:gd name="csX29" fmla="*/ 0 w 6951505"/>
            <a:gd name="csY29" fmla="*/ 2693749 h 2693749"/>
            <a:gd name="csX30" fmla="*/ 0 w 6951505"/>
            <a:gd name="csY30" fmla="*/ 2181937 h 2693749"/>
            <a:gd name="csX31" fmla="*/ 0 w 6951505"/>
            <a:gd name="csY31" fmla="*/ 1670124 h 2693749"/>
            <a:gd name="csX32" fmla="*/ 0 w 6951505"/>
            <a:gd name="csY32" fmla="*/ 1104437 h 2693749"/>
            <a:gd name="csX33" fmla="*/ 0 w 6951505"/>
            <a:gd name="csY33" fmla="*/ 565687 h 2693749"/>
            <a:gd name="csX34" fmla="*/ 0 w 6951505"/>
            <a:gd name="csY34" fmla="*/ 0 h 2693749"/>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Lst>
          <a:rect l="l" t="t" r="r" b="b"/>
          <a:pathLst>
            <a:path w="6951505" h="2693749" extrusionOk="0">
              <a:moveTo>
                <a:pt x="0" y="0"/>
              </a:moveTo>
              <a:cubicBezTo>
                <a:pt x="122877" y="-33156"/>
                <a:pt x="337592" y="57472"/>
                <a:pt x="509777" y="0"/>
              </a:cubicBezTo>
              <a:cubicBezTo>
                <a:pt x="681962" y="-57472"/>
                <a:pt x="877371" y="37465"/>
                <a:pt x="1089069" y="0"/>
              </a:cubicBezTo>
              <a:cubicBezTo>
                <a:pt x="1300767" y="-37465"/>
                <a:pt x="1475777" y="52857"/>
                <a:pt x="1668361" y="0"/>
              </a:cubicBezTo>
              <a:cubicBezTo>
                <a:pt x="1860945" y="-52857"/>
                <a:pt x="2107665" y="2227"/>
                <a:pt x="2317168" y="0"/>
              </a:cubicBezTo>
              <a:cubicBezTo>
                <a:pt x="2526671" y="-2227"/>
                <a:pt x="2544401" y="39973"/>
                <a:pt x="2757430" y="0"/>
              </a:cubicBezTo>
              <a:cubicBezTo>
                <a:pt x="2970459" y="-39973"/>
                <a:pt x="3185434" y="54228"/>
                <a:pt x="3406237" y="0"/>
              </a:cubicBezTo>
              <a:cubicBezTo>
                <a:pt x="3627040" y="-54228"/>
                <a:pt x="3790967" y="54764"/>
                <a:pt x="3916014" y="0"/>
              </a:cubicBezTo>
              <a:cubicBezTo>
                <a:pt x="4041061" y="-54764"/>
                <a:pt x="4262590" y="22330"/>
                <a:pt x="4564822" y="0"/>
              </a:cubicBezTo>
              <a:cubicBezTo>
                <a:pt x="4867054" y="-22330"/>
                <a:pt x="4912356" y="17507"/>
                <a:pt x="5005084" y="0"/>
              </a:cubicBezTo>
              <a:cubicBezTo>
                <a:pt x="5097812" y="-17507"/>
                <a:pt x="5246752" y="21791"/>
                <a:pt x="5445346" y="0"/>
              </a:cubicBezTo>
              <a:cubicBezTo>
                <a:pt x="5643940" y="-21791"/>
                <a:pt x="5763610" y="7303"/>
                <a:pt x="5885608" y="0"/>
              </a:cubicBezTo>
              <a:cubicBezTo>
                <a:pt x="6007606" y="-7303"/>
                <a:pt x="6135055" y="24332"/>
                <a:pt x="6325870" y="0"/>
              </a:cubicBezTo>
              <a:cubicBezTo>
                <a:pt x="6516685" y="-24332"/>
                <a:pt x="6716544" y="14485"/>
                <a:pt x="6951505" y="0"/>
              </a:cubicBezTo>
              <a:cubicBezTo>
                <a:pt x="6973029" y="194607"/>
                <a:pt x="6927830" y="302126"/>
                <a:pt x="6951505" y="538750"/>
              </a:cubicBezTo>
              <a:cubicBezTo>
                <a:pt x="6975180" y="775374"/>
                <a:pt x="6907801" y="828914"/>
                <a:pt x="6951505" y="1104437"/>
              </a:cubicBezTo>
              <a:cubicBezTo>
                <a:pt x="6995209" y="1379960"/>
                <a:pt x="6910595" y="1497850"/>
                <a:pt x="6951505" y="1697062"/>
              </a:cubicBezTo>
              <a:cubicBezTo>
                <a:pt x="6992415" y="1896274"/>
                <a:pt x="6935269" y="2369699"/>
                <a:pt x="6951505" y="2693749"/>
              </a:cubicBezTo>
              <a:cubicBezTo>
                <a:pt x="6676199" y="2706450"/>
                <a:pt x="6495064" y="2620487"/>
                <a:pt x="6302698" y="2693749"/>
              </a:cubicBezTo>
              <a:cubicBezTo>
                <a:pt x="6110332" y="2767011"/>
                <a:pt x="5805006" y="2671105"/>
                <a:pt x="5584376" y="2693749"/>
              </a:cubicBezTo>
              <a:cubicBezTo>
                <a:pt x="5363746" y="2716393"/>
                <a:pt x="5110289" y="2615816"/>
                <a:pt x="4866054" y="2693749"/>
              </a:cubicBezTo>
              <a:cubicBezTo>
                <a:pt x="4621819" y="2771682"/>
                <a:pt x="4455274" y="2632646"/>
                <a:pt x="4286761" y="2693749"/>
              </a:cubicBezTo>
              <a:cubicBezTo>
                <a:pt x="4118248" y="2754852"/>
                <a:pt x="4097703" y="2657210"/>
                <a:pt x="3916014" y="2693749"/>
              </a:cubicBezTo>
              <a:cubicBezTo>
                <a:pt x="3734325" y="2730288"/>
                <a:pt x="3534693" y="2683631"/>
                <a:pt x="3267207" y="2693749"/>
              </a:cubicBezTo>
              <a:cubicBezTo>
                <a:pt x="2999721" y="2703867"/>
                <a:pt x="2860845" y="2633271"/>
                <a:pt x="2548885" y="2693749"/>
              </a:cubicBezTo>
              <a:cubicBezTo>
                <a:pt x="2236925" y="2754227"/>
                <a:pt x="2178811" y="2665864"/>
                <a:pt x="2039108" y="2693749"/>
              </a:cubicBezTo>
              <a:cubicBezTo>
                <a:pt x="1899405" y="2721634"/>
                <a:pt x="1790673" y="2685439"/>
                <a:pt x="1668361" y="2693749"/>
              </a:cubicBezTo>
              <a:cubicBezTo>
                <a:pt x="1546049" y="2702059"/>
                <a:pt x="1350826" y="2687876"/>
                <a:pt x="1228099" y="2693749"/>
              </a:cubicBezTo>
              <a:cubicBezTo>
                <a:pt x="1105372" y="2699622"/>
                <a:pt x="743063" y="2673038"/>
                <a:pt x="579292" y="2693749"/>
              </a:cubicBezTo>
              <a:cubicBezTo>
                <a:pt x="415521" y="2714460"/>
                <a:pt x="257811" y="2664036"/>
                <a:pt x="0" y="2693749"/>
              </a:cubicBezTo>
              <a:cubicBezTo>
                <a:pt x="-19114" y="2563874"/>
                <a:pt x="15509" y="2309866"/>
                <a:pt x="0" y="2181937"/>
              </a:cubicBezTo>
              <a:cubicBezTo>
                <a:pt x="-15509" y="2054008"/>
                <a:pt x="15099" y="1915312"/>
                <a:pt x="0" y="1670124"/>
              </a:cubicBezTo>
              <a:cubicBezTo>
                <a:pt x="-15099" y="1424936"/>
                <a:pt x="4454" y="1259270"/>
                <a:pt x="0" y="1104437"/>
              </a:cubicBezTo>
              <a:cubicBezTo>
                <a:pt x="-4454" y="949604"/>
                <a:pt x="53900" y="829215"/>
                <a:pt x="0" y="565687"/>
              </a:cubicBezTo>
              <a:cubicBezTo>
                <a:pt x="-53900" y="302159"/>
                <a:pt x="39511" y="277816"/>
                <a:pt x="0" y="0"/>
              </a:cubicBezTo>
              <a:close/>
            </a:path>
          </a:pathLst>
        </a:custGeom>
        <a:noFill/>
        <a:ln>
          <a:solidFill>
            <a:schemeClr val="tx1"/>
          </a:solidFill>
          <a:extLst>
            <a:ext uri="{C807C97D-BFC1-408E-A445-0C87EB9F89A2}">
              <ask:lineSketchStyleProps xmlns:ask="http://schemas.microsoft.com/office/drawing/2018/sketchyshapes" sd="2337046313">
                <a:prstGeom prst="rect">
                  <a:avLst/>
                </a:prstGeom>
                <ask:type>
                  <ask:lineSketchScribble/>
                </ask:type>
              </ask:lineSketchStyleProps>
            </a:ext>
          </a:extLs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a:t>Introductie</a:t>
          </a:r>
          <a:endParaRPr lang="nl-NL" sz="1100">
            <a:solidFill>
              <a:srgbClr val="FF0000"/>
            </a:solidFill>
          </a:endParaRPr>
        </a:p>
        <a:p>
          <a:r>
            <a:rPr lang="nl-NL" sz="1100"/>
            <a:t>Dit scoreformulier</a:t>
          </a:r>
          <a:r>
            <a:rPr lang="nl-NL" sz="1100" baseline="0"/>
            <a:t> helpt bij de</a:t>
          </a:r>
          <a:r>
            <a:rPr lang="nl-NL" sz="1100"/>
            <a:t> volwassenheidsmeting van</a:t>
          </a:r>
          <a:r>
            <a:rPr lang="nl-NL" sz="1100" baseline="0"/>
            <a:t> </a:t>
          </a:r>
          <a:r>
            <a:rPr lang="nl-NL" sz="1100"/>
            <a:t>privacy van</a:t>
          </a:r>
          <a:r>
            <a:rPr lang="nl-NL" sz="1100" baseline="0"/>
            <a:t> je organisatie. </a:t>
          </a:r>
          <a:br>
            <a:rPr lang="nl-NL" sz="1100"/>
          </a:br>
          <a:endParaRPr lang="nl-NL" sz="1100"/>
        </a:p>
        <a:p>
          <a:r>
            <a:rPr lang="nl-NL" sz="1100" b="1" baseline="0">
              <a:solidFill>
                <a:schemeClr val="tx1"/>
              </a:solidFill>
              <a:effectLst/>
              <a:latin typeface="+mn-lt"/>
              <a:ea typeface="+mn-ea"/>
              <a:cs typeface="+mn-cs"/>
            </a:rPr>
            <a:t>Gegevensbescherming - informatiebeveiliging</a:t>
          </a:r>
          <a:br>
            <a:rPr lang="nl-NL" sz="1100" b="1" baseline="0">
              <a:solidFill>
                <a:schemeClr val="tx1"/>
              </a:solidFill>
              <a:effectLst/>
              <a:latin typeface="+mn-lt"/>
              <a:ea typeface="+mn-ea"/>
              <a:cs typeface="+mn-cs"/>
            </a:rPr>
          </a:br>
          <a:r>
            <a:rPr lang="nl-NL" sz="1100" b="0" baseline="0">
              <a:solidFill>
                <a:schemeClr val="tx1"/>
              </a:solidFill>
              <a:effectLst/>
              <a:latin typeface="+mn-lt"/>
              <a:ea typeface="+mn-ea"/>
              <a:cs typeface="+mn-cs"/>
            </a:rPr>
            <a:t>Statement GB.03 van het kader gaat specifiek over informatiebeveiliging. Om dubbel werk te voorkomen, neem je hier de scores over van de voor privacy relevante IB-maatregelen van het Toetsingskader. Je toetst deze dus niet opnieuw, maar neemt het gemiddelde van over (3e tabblad), mits niet ouder dan een jaar. Normaal gesproken vul je de meting voor beide kaders jaarlijks in januari in voor de benchmark en kun je de IB-scores integraal overnemen. </a:t>
          </a:r>
          <a:endParaRPr lang="nl-NL">
            <a:effectLst/>
          </a:endParaRPr>
        </a:p>
        <a:p>
          <a:endParaRPr lang="nl-NL" sz="1100"/>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rgbClr val="FF0000"/>
              </a:solidFill>
              <a:effectLst/>
              <a:latin typeface="+mn-lt"/>
              <a:ea typeface="+mn-ea"/>
              <a:cs typeface="+mn-cs"/>
            </a:rPr>
            <a:t>N.B. De tabbladen zijn met een wachtwoord beveiligd om onbedoelde wijzigingen te voorkomen (met uitzondering van de invulvelden). Wil je toch iets wijzigen of kopiëren, dan kun je beveiliging opheffen. Dat doe je via Controleren/Bladbeveiliging opheffen. Het wachtwoord is SURF. Let op dat je niet zomaar rijen verwijdert, omdat dit onbedoeld de scores en de grafieken kan beïnvloeden.</a:t>
          </a:r>
          <a:endParaRPr lang="nl-NL">
            <a:solidFill>
              <a:srgbClr val="FF0000"/>
            </a:solidFill>
            <a:effectLst/>
          </a:endParaRPr>
        </a:p>
        <a:p>
          <a:endParaRPr lang="nl-NL" sz="1100"/>
        </a:p>
      </xdr:txBody>
    </xdr:sp>
    <xdr:clientData/>
  </xdr:oneCellAnchor>
  <xdr:oneCellAnchor>
    <xdr:from>
      <xdr:col>1</xdr:col>
      <xdr:colOff>1583579</xdr:colOff>
      <xdr:row>2</xdr:row>
      <xdr:rowOff>72714</xdr:rowOff>
    </xdr:from>
    <xdr:ext cx="3933897" cy="342786"/>
    <xdr:sp macro="" textlink="">
      <xdr:nvSpPr>
        <xdr:cNvPr id="7" name="Tekstvak 6">
          <a:extLst>
            <a:ext uri="{FF2B5EF4-FFF2-40B4-BE49-F238E27FC236}">
              <a16:creationId xmlns:a16="http://schemas.microsoft.com/office/drawing/2014/main" id="{55E03798-72CA-4C7D-A43C-72C6D9B2BAEA}"/>
            </a:ext>
          </a:extLst>
        </xdr:cNvPr>
        <xdr:cNvSpPr txBox="1"/>
      </xdr:nvSpPr>
      <xdr:spPr>
        <a:xfrm>
          <a:off x="1796060" y="439060"/>
          <a:ext cx="393389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600" b="1"/>
            <a:t>Scoreformulier</a:t>
          </a:r>
          <a:r>
            <a:rPr lang="nl-NL" sz="1600" b="1" baseline="0"/>
            <a:t> </a:t>
          </a:r>
          <a:r>
            <a:rPr lang="nl-NL" sz="1600" b="1"/>
            <a:t>Toetsingskader Privacy V3.2 </a:t>
          </a:r>
        </a:p>
      </xdr:txBody>
    </xdr:sp>
    <xdr:clientData/>
  </xdr:oneCellAnchor>
  <xdr:twoCellAnchor>
    <xdr:from>
      <xdr:col>1</xdr:col>
      <xdr:colOff>154781</xdr:colOff>
      <xdr:row>1</xdr:row>
      <xdr:rowOff>210503</xdr:rowOff>
    </xdr:from>
    <xdr:to>
      <xdr:col>1</xdr:col>
      <xdr:colOff>859936</xdr:colOff>
      <xdr:row>3</xdr:row>
      <xdr:rowOff>174894</xdr:rowOff>
    </xdr:to>
    <xdr:sp macro="" textlink="">
      <xdr:nvSpPr>
        <xdr:cNvPr id="3" name="Tijdelijke aanduiding voor tekst 10">
          <a:extLst>
            <a:ext uri="{FF2B5EF4-FFF2-40B4-BE49-F238E27FC236}">
              <a16:creationId xmlns:a16="http://schemas.microsoft.com/office/drawing/2014/main" id="{9E9CAE7B-76B0-4E6F-88A0-8CF5334008B1}"/>
            </a:ext>
          </a:extLst>
        </xdr:cNvPr>
        <xdr:cNvSpPr>
          <a:spLocks noGrp="1"/>
        </xdr:cNvSpPr>
      </xdr:nvSpPr>
      <xdr:spPr>
        <a:xfrm>
          <a:off x="363140" y="389097"/>
          <a:ext cx="705155" cy="369203"/>
        </a:xfrm>
        <a:prstGeom prst="rect">
          <a:avLst/>
        </a:prstGeom>
        <a:blipFill>
          <a:blip xmlns:r="http://schemas.openxmlformats.org/officeDocument/2006/relationships" r:embed="rId1"/>
          <a:stretch>
            <a:fillRect/>
          </a:stretch>
        </a:blipFill>
      </xdr:spPr>
      <xdr:txBody>
        <a:bodyPr vert="horz" wrap="square" lIns="0" tIns="0" rIns="0" bIns="0" rtlCol="0">
          <a:noAutofit/>
        </a:bodyPr>
        <a:lstStyle>
          <a:lvl1pPr marL="0" indent="0" algn="l" defTabSz="914400" rtl="0" eaLnBrk="1" latinLnBrk="0" hangingPunct="1">
            <a:lnSpc>
              <a:spcPct val="90000"/>
            </a:lnSpc>
            <a:spcBef>
              <a:spcPts val="600"/>
            </a:spcBef>
            <a:spcAft>
              <a:spcPts val="600"/>
            </a:spcAft>
            <a:buClr>
              <a:schemeClr val="accent1"/>
            </a:buClr>
            <a:buSzPct val="100000"/>
            <a:buFont typeface="Arial" panose="020B0604020202020204" pitchFamily="34" charset="0"/>
            <a:buNone/>
            <a:defRPr sz="100" kern="1200">
              <a:solidFill>
                <a:schemeClr val="tx1"/>
              </a:solidFill>
              <a:latin typeface="+mn-lt"/>
              <a:ea typeface="+mn-ea"/>
              <a:cs typeface="+mn-cs"/>
            </a:defRPr>
          </a:lvl1pPr>
          <a:lvl2pPr marL="447675" indent="-266700" algn="l" defTabSz="914400" rtl="0" eaLnBrk="1" latinLnBrk="0" hangingPunct="1">
            <a:lnSpc>
              <a:spcPct val="90000"/>
            </a:lnSpc>
            <a:spcBef>
              <a:spcPts val="600"/>
            </a:spcBef>
            <a:spcAft>
              <a:spcPts val="600"/>
            </a:spcAft>
            <a:buClr>
              <a:schemeClr val="tx2"/>
            </a:buClr>
            <a:buFont typeface="Arial" panose="020B0604020202020204" pitchFamily="34" charset="0"/>
            <a:buChar char="•"/>
            <a:tabLst/>
            <a:defRPr sz="1800" kern="1200">
              <a:solidFill>
                <a:schemeClr val="tx1"/>
              </a:solidFill>
              <a:latin typeface="+mn-lt"/>
              <a:ea typeface="+mn-ea"/>
              <a:cs typeface="+mn-cs"/>
            </a:defRPr>
          </a:lvl2pPr>
          <a:lvl3pPr marL="628650" indent="-266700" algn="l" defTabSz="914400" rtl="0" eaLnBrk="1" latinLnBrk="0" hangingPunct="1">
            <a:lnSpc>
              <a:spcPct val="90000"/>
            </a:lnSpc>
            <a:spcBef>
              <a:spcPts val="600"/>
            </a:spcBef>
            <a:spcAft>
              <a:spcPts val="600"/>
            </a:spcAft>
            <a:buClr>
              <a:schemeClr val="tx2"/>
            </a:buClr>
            <a:buFont typeface="Aptos" panose="020B0004020202020204" pitchFamily="34" charset="0"/>
            <a:buChar char="−"/>
            <a:defRPr sz="1800" b="0" kern="1200">
              <a:solidFill>
                <a:schemeClr val="tx1"/>
              </a:solidFill>
              <a:latin typeface="+mj-lt"/>
              <a:ea typeface="+mn-ea"/>
              <a:cs typeface="+mn-cs"/>
            </a:defRPr>
          </a:lvl3pPr>
          <a:lvl4pPr marL="0" indent="0" algn="l" defTabSz="914400" rtl="0" eaLnBrk="1" latinLnBrk="0" hangingPunct="1">
            <a:lnSpc>
              <a:spcPct val="90000"/>
            </a:lnSpc>
            <a:spcBef>
              <a:spcPts val="600"/>
            </a:spcBef>
            <a:spcAft>
              <a:spcPts val="600"/>
            </a:spcAft>
            <a:buFont typeface="Aptos" panose="020B0004020202020204" pitchFamily="34" charset="0"/>
            <a:buNone/>
            <a:defRPr sz="1800" b="0" kern="1200">
              <a:solidFill>
                <a:schemeClr val="tx1"/>
              </a:solidFill>
              <a:latin typeface="+mj-lt"/>
              <a:ea typeface="+mn-ea"/>
              <a:cs typeface="+mn-cs"/>
            </a:defRPr>
          </a:lvl4pPr>
          <a:lvl5pPr marL="0" indent="0" algn="l" defTabSz="914400" rtl="0" eaLnBrk="1" latinLnBrk="0" hangingPunct="1">
            <a:lnSpc>
              <a:spcPct val="90000"/>
            </a:lnSpc>
            <a:spcBef>
              <a:spcPts val="600"/>
            </a:spcBef>
            <a:spcAft>
              <a:spcPts val="600"/>
            </a:spcAft>
            <a:buFont typeface="Aptos" panose="020B0004020202020204" pitchFamily="34" charset="0"/>
            <a:buNone/>
            <a:defRPr sz="2000" b="1" kern="1200">
              <a:solidFill>
                <a:schemeClr val="accent1"/>
              </a:solidFill>
              <a:latin typeface="+mj-lt"/>
              <a:ea typeface="+mn-ea"/>
              <a:cs typeface="+mn-cs"/>
            </a:defRPr>
          </a:lvl5pPr>
          <a:lvl6pPr marL="0" indent="0" algn="l" defTabSz="914400" rtl="0" eaLnBrk="1" latinLnBrk="0" hangingPunct="1">
            <a:lnSpc>
              <a:spcPct val="90000"/>
            </a:lnSpc>
            <a:spcBef>
              <a:spcPts val="600"/>
            </a:spcBef>
            <a:spcAft>
              <a:spcPts val="600"/>
            </a:spcAft>
            <a:buClr>
              <a:schemeClr val="accent1"/>
            </a:buClr>
            <a:buFont typeface="Aptos" panose="020B0004020202020204" pitchFamily="34" charset="0"/>
            <a:buNone/>
            <a:defRPr sz="2000" b="1" i="0" kern="1200" cap="none" baseline="0">
              <a:solidFill>
                <a:schemeClr val="accent4"/>
              </a:solidFill>
              <a:latin typeface="+mj-lt"/>
              <a:ea typeface="+mn-ea"/>
              <a:cs typeface="+mn-cs"/>
            </a:defRPr>
          </a:lvl6pPr>
          <a:lvl7pPr marL="342900" indent="-342900" algn="l" defTabSz="914400" rtl="0" eaLnBrk="1" latinLnBrk="0" hangingPunct="1">
            <a:lnSpc>
              <a:spcPct val="90000"/>
            </a:lnSpc>
            <a:spcBef>
              <a:spcPts val="600"/>
            </a:spcBef>
            <a:spcAft>
              <a:spcPts val="600"/>
            </a:spcAft>
            <a:buClr>
              <a:schemeClr val="accent1"/>
            </a:buClr>
            <a:buFont typeface="+mj-lt"/>
            <a:buAutoNum type="arabicPeriod"/>
            <a:tabLst/>
            <a:defRPr sz="1800" b="0" kern="1200">
              <a:solidFill>
                <a:schemeClr val="tx1"/>
              </a:solidFill>
              <a:latin typeface="+mn-lt"/>
              <a:ea typeface="+mn-ea"/>
              <a:cs typeface="+mn-cs"/>
            </a:defRPr>
          </a:lvl7pPr>
          <a:lvl8pPr marL="342900" indent="-342900" algn="l" defTabSz="914400" rtl="0" eaLnBrk="1" latinLnBrk="0" hangingPunct="1">
            <a:lnSpc>
              <a:spcPct val="90000"/>
            </a:lnSpc>
            <a:spcBef>
              <a:spcPts val="600"/>
            </a:spcBef>
            <a:spcAft>
              <a:spcPts val="600"/>
            </a:spcAft>
            <a:buClr>
              <a:schemeClr val="accent1"/>
            </a:buClr>
            <a:buFont typeface="+mj-lt"/>
            <a:buAutoNum type="alphaLcPeriod"/>
            <a:defRPr sz="1800" b="0" kern="1200">
              <a:solidFill>
                <a:schemeClr val="tx1"/>
              </a:solidFill>
              <a:latin typeface="+mn-lt"/>
              <a:ea typeface="+mn-ea"/>
              <a:cs typeface="+mn-cs"/>
            </a:defRPr>
          </a:lvl8pPr>
          <a:lvl9pPr marL="0" indent="0" algn="l" defTabSz="914400" rtl="0" eaLnBrk="1" latinLnBrk="0" hangingPunct="1">
            <a:lnSpc>
              <a:spcPct val="90000"/>
            </a:lnSpc>
            <a:spcBef>
              <a:spcPts val="600"/>
            </a:spcBef>
            <a:spcAft>
              <a:spcPts val="600"/>
            </a:spcAft>
            <a:buClr>
              <a:schemeClr val="tx2"/>
            </a:buClr>
            <a:buFontTx/>
            <a:buNone/>
            <a:tabLst/>
            <a:defRPr sz="1400" i="1" kern="1200">
              <a:solidFill>
                <a:schemeClr val="accent3"/>
              </a:solidFill>
              <a:latin typeface="+mn-lt"/>
              <a:ea typeface="+mn-ea"/>
              <a:cs typeface="+mn-cs"/>
            </a:defRPr>
          </a:lvl9pPr>
        </a:lstStyle>
        <a:p>
          <a:r>
            <a:rPr lang="en-GB"/>
            <a:t> </a:t>
          </a:r>
        </a:p>
      </xdr:txBody>
    </xdr:sp>
    <xdr:clientData/>
  </xdr:twoCellAnchor>
  <xdr:twoCellAnchor>
    <xdr:from>
      <xdr:col>1</xdr:col>
      <xdr:colOff>7465219</xdr:colOff>
      <xdr:row>13</xdr:row>
      <xdr:rowOff>65485</xdr:rowOff>
    </xdr:from>
    <xdr:to>
      <xdr:col>4</xdr:col>
      <xdr:colOff>563166</xdr:colOff>
      <xdr:row>17</xdr:row>
      <xdr:rowOff>21908</xdr:rowOff>
    </xdr:to>
    <xdr:sp macro="" textlink="">
      <xdr:nvSpPr>
        <xdr:cNvPr id="14" name="Tekstvak 13">
          <a:hlinkClick xmlns:r="http://schemas.openxmlformats.org/officeDocument/2006/relationships" r:id="rId2"/>
          <a:extLst>
            <a:ext uri="{FF2B5EF4-FFF2-40B4-BE49-F238E27FC236}">
              <a16:creationId xmlns:a16="http://schemas.microsoft.com/office/drawing/2014/main" id="{2EE5F5FC-2B87-9B30-A8E2-11AAE8462B86}"/>
            </a:ext>
          </a:extLst>
        </xdr:cNvPr>
        <xdr:cNvSpPr txBox="1"/>
      </xdr:nvSpPr>
      <xdr:spPr>
        <a:xfrm>
          <a:off x="7673578" y="2387204"/>
          <a:ext cx="2176463" cy="670798"/>
        </a:xfrm>
        <a:custGeom>
          <a:avLst/>
          <a:gdLst>
            <a:gd name="csX0" fmla="*/ 0 w 2176463"/>
            <a:gd name="csY0" fmla="*/ 0 h 670798"/>
            <a:gd name="csX1" fmla="*/ 522351 w 2176463"/>
            <a:gd name="csY1" fmla="*/ 0 h 670798"/>
            <a:gd name="csX2" fmla="*/ 1088232 w 2176463"/>
            <a:gd name="csY2" fmla="*/ 0 h 670798"/>
            <a:gd name="csX3" fmla="*/ 1632347 w 2176463"/>
            <a:gd name="csY3" fmla="*/ 0 h 670798"/>
            <a:gd name="csX4" fmla="*/ 2176463 w 2176463"/>
            <a:gd name="csY4" fmla="*/ 0 h 670798"/>
            <a:gd name="csX5" fmla="*/ 2176463 w 2176463"/>
            <a:gd name="csY5" fmla="*/ 315275 h 670798"/>
            <a:gd name="csX6" fmla="*/ 2176463 w 2176463"/>
            <a:gd name="csY6" fmla="*/ 670798 h 670798"/>
            <a:gd name="csX7" fmla="*/ 1588818 w 2176463"/>
            <a:gd name="csY7" fmla="*/ 670798 h 670798"/>
            <a:gd name="csX8" fmla="*/ 1001173 w 2176463"/>
            <a:gd name="csY8" fmla="*/ 670798 h 670798"/>
            <a:gd name="csX9" fmla="*/ 0 w 2176463"/>
            <a:gd name="csY9" fmla="*/ 670798 h 670798"/>
            <a:gd name="csX10" fmla="*/ 0 w 2176463"/>
            <a:gd name="csY10" fmla="*/ 342107 h 670798"/>
            <a:gd name="csX11" fmla="*/ 0 w 2176463"/>
            <a:gd name="csY11" fmla="*/ 0 h 670798"/>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Lst>
          <a:rect l="l" t="t" r="r" b="b"/>
          <a:pathLst>
            <a:path w="2176463" h="670798" fill="none" extrusionOk="0">
              <a:moveTo>
                <a:pt x="0" y="0"/>
              </a:moveTo>
              <a:cubicBezTo>
                <a:pt x="114828" y="-54419"/>
                <a:pt x="369861" y="22357"/>
                <a:pt x="522351" y="0"/>
              </a:cubicBezTo>
              <a:cubicBezTo>
                <a:pt x="674841" y="-22357"/>
                <a:pt x="970476" y="30881"/>
                <a:pt x="1088232" y="0"/>
              </a:cubicBezTo>
              <a:cubicBezTo>
                <a:pt x="1205988" y="-30881"/>
                <a:pt x="1436741" y="59333"/>
                <a:pt x="1632347" y="0"/>
              </a:cubicBezTo>
              <a:cubicBezTo>
                <a:pt x="1827954" y="-59333"/>
                <a:pt x="1937847" y="65081"/>
                <a:pt x="2176463" y="0"/>
              </a:cubicBezTo>
              <a:cubicBezTo>
                <a:pt x="2184747" y="131607"/>
                <a:pt x="2148349" y="170518"/>
                <a:pt x="2176463" y="315275"/>
              </a:cubicBezTo>
              <a:cubicBezTo>
                <a:pt x="2204577" y="460032"/>
                <a:pt x="2172965" y="551958"/>
                <a:pt x="2176463" y="670798"/>
              </a:cubicBezTo>
              <a:cubicBezTo>
                <a:pt x="1896956" y="699330"/>
                <a:pt x="1811294" y="655752"/>
                <a:pt x="1588818" y="670798"/>
              </a:cubicBezTo>
              <a:cubicBezTo>
                <a:pt x="1366342" y="685844"/>
                <a:pt x="1174755" y="639481"/>
                <a:pt x="1001173" y="670798"/>
              </a:cubicBezTo>
              <a:cubicBezTo>
                <a:pt x="827592" y="702115"/>
                <a:pt x="475319" y="565325"/>
                <a:pt x="0" y="670798"/>
              </a:cubicBezTo>
              <a:cubicBezTo>
                <a:pt x="-29876" y="574637"/>
                <a:pt x="19007" y="426387"/>
                <a:pt x="0" y="342107"/>
              </a:cubicBezTo>
              <a:cubicBezTo>
                <a:pt x="-19007" y="257827"/>
                <a:pt x="38756" y="102064"/>
                <a:pt x="0" y="0"/>
              </a:cubicBezTo>
              <a:close/>
            </a:path>
            <a:path w="2176463" h="670798" stroke="0" extrusionOk="0">
              <a:moveTo>
                <a:pt x="0" y="0"/>
              </a:moveTo>
              <a:cubicBezTo>
                <a:pt x="212957" y="-38391"/>
                <a:pt x="368443" y="22422"/>
                <a:pt x="544116" y="0"/>
              </a:cubicBezTo>
              <a:cubicBezTo>
                <a:pt x="719789" y="-22422"/>
                <a:pt x="972407" y="5928"/>
                <a:pt x="1109996" y="0"/>
              </a:cubicBezTo>
              <a:cubicBezTo>
                <a:pt x="1247585" y="-5928"/>
                <a:pt x="1410988" y="37820"/>
                <a:pt x="1697641" y="0"/>
              </a:cubicBezTo>
              <a:cubicBezTo>
                <a:pt x="1984295" y="-37820"/>
                <a:pt x="1984237" y="13013"/>
                <a:pt x="2176463" y="0"/>
              </a:cubicBezTo>
              <a:cubicBezTo>
                <a:pt x="2192473" y="150939"/>
                <a:pt x="2140430" y="164927"/>
                <a:pt x="2176463" y="328691"/>
              </a:cubicBezTo>
              <a:cubicBezTo>
                <a:pt x="2212496" y="492455"/>
                <a:pt x="2175794" y="587165"/>
                <a:pt x="2176463" y="670798"/>
              </a:cubicBezTo>
              <a:cubicBezTo>
                <a:pt x="1938594" y="673904"/>
                <a:pt x="1711259" y="650344"/>
                <a:pt x="1588818" y="670798"/>
              </a:cubicBezTo>
              <a:cubicBezTo>
                <a:pt x="1466378" y="691252"/>
                <a:pt x="1253374" y="611420"/>
                <a:pt x="1001173" y="670798"/>
              </a:cubicBezTo>
              <a:cubicBezTo>
                <a:pt x="748973" y="730176"/>
                <a:pt x="754266" y="633520"/>
                <a:pt x="522351" y="670798"/>
              </a:cubicBezTo>
              <a:cubicBezTo>
                <a:pt x="290436" y="708076"/>
                <a:pt x="212039" y="635432"/>
                <a:pt x="0" y="670798"/>
              </a:cubicBezTo>
              <a:cubicBezTo>
                <a:pt x="-36999" y="556733"/>
                <a:pt x="7198" y="483339"/>
                <a:pt x="0" y="328691"/>
              </a:cubicBezTo>
              <a:cubicBezTo>
                <a:pt x="-7198" y="174043"/>
                <a:pt x="32195" y="137908"/>
                <a:pt x="0" y="0"/>
              </a:cubicBezTo>
              <a:close/>
            </a:path>
          </a:pathLst>
        </a:custGeom>
        <a:solidFill>
          <a:schemeClr val="accent2">
            <a:lumMod val="20000"/>
            <a:lumOff val="80000"/>
          </a:schemeClr>
        </a:solidFill>
        <a:ln w="57150">
          <a:solidFill>
            <a:schemeClr val="accent2"/>
          </a:solidFill>
          <a:extLst>
            <a:ext uri="{C807C97D-BFC1-408E-A445-0C87EB9F89A2}">
              <ask:lineSketchStyleProps xmlns:ask="http://schemas.microsoft.com/office/drawing/2018/sketchyshapes" sd="3862901781">
                <a:prstGeom prst="rect">
                  <a:avLst/>
                </a:prstGeom>
                <ask:type>
                  <ask:lineSketchScribble/>
                </ask:type>
              </ask:lineSketchStyleProps>
            </a:ext>
          </a:extLst>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nl-NL" sz="1050"/>
            <a:t>Download</a:t>
          </a:r>
          <a:r>
            <a:rPr lang="nl-NL" sz="1050" baseline="0"/>
            <a:t> </a:t>
          </a:r>
          <a:r>
            <a:rPr lang="nl-NL" sz="1050"/>
            <a:t>de complete tekst van het toetsingskader: pec.surf.nl/toetsingskader-privacy </a:t>
          </a:r>
        </a:p>
      </xdr:txBody>
    </xdr:sp>
    <xdr:clientData/>
  </xdr:twoCellAnchor>
  <xdr:twoCellAnchor>
    <xdr:from>
      <xdr:col>1</xdr:col>
      <xdr:colOff>7445218</xdr:colOff>
      <xdr:row>5</xdr:row>
      <xdr:rowOff>160735</xdr:rowOff>
    </xdr:from>
    <xdr:to>
      <xdr:col>4</xdr:col>
      <xdr:colOff>524115</xdr:colOff>
      <xdr:row>8</xdr:row>
      <xdr:rowOff>146538</xdr:rowOff>
    </xdr:to>
    <xdr:sp macro="" textlink="">
      <xdr:nvSpPr>
        <xdr:cNvPr id="17" name="Tekstvak 16">
          <a:hlinkClick xmlns:r="http://schemas.openxmlformats.org/officeDocument/2006/relationships" r:id="rId3"/>
          <a:extLst>
            <a:ext uri="{FF2B5EF4-FFF2-40B4-BE49-F238E27FC236}">
              <a16:creationId xmlns:a16="http://schemas.microsoft.com/office/drawing/2014/main" id="{6714246D-611C-E027-E95A-BA3B719E4EE1}"/>
            </a:ext>
          </a:extLst>
        </xdr:cNvPr>
        <xdr:cNvSpPr txBox="1"/>
      </xdr:nvSpPr>
      <xdr:spPr>
        <a:xfrm>
          <a:off x="7657699" y="1076600"/>
          <a:ext cx="2156954" cy="535323"/>
        </a:xfrm>
        <a:custGeom>
          <a:avLst/>
          <a:gdLst>
            <a:gd name="csX0" fmla="*/ 0 w 2156954"/>
            <a:gd name="csY0" fmla="*/ 0 h 535323"/>
            <a:gd name="csX1" fmla="*/ 517669 w 2156954"/>
            <a:gd name="csY1" fmla="*/ 0 h 535323"/>
            <a:gd name="csX2" fmla="*/ 1013768 w 2156954"/>
            <a:gd name="csY2" fmla="*/ 0 h 535323"/>
            <a:gd name="csX3" fmla="*/ 1596146 w 2156954"/>
            <a:gd name="csY3" fmla="*/ 0 h 535323"/>
            <a:gd name="csX4" fmla="*/ 2156954 w 2156954"/>
            <a:gd name="csY4" fmla="*/ 0 h 535323"/>
            <a:gd name="csX5" fmla="*/ 2156954 w 2156954"/>
            <a:gd name="csY5" fmla="*/ 535323 h 535323"/>
            <a:gd name="csX6" fmla="*/ 1682424 w 2156954"/>
            <a:gd name="csY6" fmla="*/ 535323 h 535323"/>
            <a:gd name="csX7" fmla="*/ 1121616 w 2156954"/>
            <a:gd name="csY7" fmla="*/ 535323 h 535323"/>
            <a:gd name="csX8" fmla="*/ 603947 w 2156954"/>
            <a:gd name="csY8" fmla="*/ 535323 h 535323"/>
            <a:gd name="csX9" fmla="*/ 0 w 2156954"/>
            <a:gd name="csY9" fmla="*/ 535323 h 535323"/>
            <a:gd name="csX10" fmla="*/ 0 w 2156954"/>
            <a:gd name="csY10" fmla="*/ 0 h 535323"/>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Lst>
          <a:rect l="l" t="t" r="r" b="b"/>
          <a:pathLst>
            <a:path w="2156954" h="535323" fill="none" extrusionOk="0">
              <a:moveTo>
                <a:pt x="0" y="0"/>
              </a:moveTo>
              <a:cubicBezTo>
                <a:pt x="240404" y="-16289"/>
                <a:pt x="359727" y="23977"/>
                <a:pt x="517669" y="0"/>
              </a:cubicBezTo>
              <a:cubicBezTo>
                <a:pt x="675611" y="-23977"/>
                <a:pt x="795882" y="4232"/>
                <a:pt x="1013768" y="0"/>
              </a:cubicBezTo>
              <a:cubicBezTo>
                <a:pt x="1231654" y="-4232"/>
                <a:pt x="1416129" y="60702"/>
                <a:pt x="1596146" y="0"/>
              </a:cubicBezTo>
              <a:cubicBezTo>
                <a:pt x="1776163" y="-60702"/>
                <a:pt x="2032492" y="36407"/>
                <a:pt x="2156954" y="0"/>
              </a:cubicBezTo>
              <a:cubicBezTo>
                <a:pt x="2203177" y="177840"/>
                <a:pt x="2109626" y="396343"/>
                <a:pt x="2156954" y="535323"/>
              </a:cubicBezTo>
              <a:cubicBezTo>
                <a:pt x="1953256" y="584492"/>
                <a:pt x="1864682" y="512209"/>
                <a:pt x="1682424" y="535323"/>
              </a:cubicBezTo>
              <a:cubicBezTo>
                <a:pt x="1500166" y="558437"/>
                <a:pt x="1368829" y="489062"/>
                <a:pt x="1121616" y="535323"/>
              </a:cubicBezTo>
              <a:cubicBezTo>
                <a:pt x="874403" y="581584"/>
                <a:pt x="826524" y="525328"/>
                <a:pt x="603947" y="535323"/>
              </a:cubicBezTo>
              <a:cubicBezTo>
                <a:pt x="381370" y="545318"/>
                <a:pt x="260663" y="518480"/>
                <a:pt x="0" y="535323"/>
              </a:cubicBezTo>
              <a:cubicBezTo>
                <a:pt x="-52434" y="275996"/>
                <a:pt x="60660" y="149228"/>
                <a:pt x="0" y="0"/>
              </a:cubicBezTo>
              <a:close/>
            </a:path>
            <a:path w="2156954" h="535323" stroke="0" extrusionOk="0">
              <a:moveTo>
                <a:pt x="0" y="0"/>
              </a:moveTo>
              <a:cubicBezTo>
                <a:pt x="144109" y="-46256"/>
                <a:pt x="284202" y="31224"/>
                <a:pt x="539239" y="0"/>
              </a:cubicBezTo>
              <a:cubicBezTo>
                <a:pt x="794276" y="-31224"/>
                <a:pt x="888207" y="4852"/>
                <a:pt x="1100047" y="0"/>
              </a:cubicBezTo>
              <a:cubicBezTo>
                <a:pt x="1311887" y="-4852"/>
                <a:pt x="1552005" y="3798"/>
                <a:pt x="1682424" y="0"/>
              </a:cubicBezTo>
              <a:cubicBezTo>
                <a:pt x="1812843" y="-3798"/>
                <a:pt x="1986301" y="24111"/>
                <a:pt x="2156954" y="0"/>
              </a:cubicBezTo>
              <a:cubicBezTo>
                <a:pt x="2161562" y="241849"/>
                <a:pt x="2096801" y="410772"/>
                <a:pt x="2156954" y="535323"/>
              </a:cubicBezTo>
              <a:cubicBezTo>
                <a:pt x="1917558" y="555216"/>
                <a:pt x="1769332" y="478111"/>
                <a:pt x="1660855" y="535323"/>
              </a:cubicBezTo>
              <a:cubicBezTo>
                <a:pt x="1552378" y="592535"/>
                <a:pt x="1325531" y="532059"/>
                <a:pt x="1100047" y="535323"/>
              </a:cubicBezTo>
              <a:cubicBezTo>
                <a:pt x="874563" y="538587"/>
                <a:pt x="789381" y="481832"/>
                <a:pt x="517669" y="535323"/>
              </a:cubicBezTo>
              <a:cubicBezTo>
                <a:pt x="245957" y="588814"/>
                <a:pt x="110181" y="507474"/>
                <a:pt x="0" y="535323"/>
              </a:cubicBezTo>
              <a:cubicBezTo>
                <a:pt x="-33267" y="317982"/>
                <a:pt x="60573" y="174050"/>
                <a:pt x="0" y="0"/>
              </a:cubicBezTo>
              <a:close/>
            </a:path>
          </a:pathLst>
        </a:custGeom>
        <a:solidFill>
          <a:schemeClr val="accent2">
            <a:lumMod val="20000"/>
            <a:lumOff val="80000"/>
          </a:schemeClr>
        </a:solidFill>
        <a:ln w="57150">
          <a:solidFill>
            <a:schemeClr val="accent2"/>
          </a:solidFill>
          <a:extLst>
            <a:ext uri="{C807C97D-BFC1-408E-A445-0C87EB9F89A2}">
              <ask:lineSketchStyleProps xmlns:ask="http://schemas.microsoft.com/office/drawing/2018/sketchyshapes" sd="3862901781">
                <a:prstGeom prst="rect">
                  <a:avLst/>
                </a:prstGeom>
                <ask:type>
                  <ask:lineSketchScribble/>
                </ask:type>
              </ask:lineSketchStyleProps>
            </a:ext>
          </a:extLst>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nl-NL" sz="1050"/>
            <a:t>Informatie over het toetsingskader: pec.surf.nl/toetsingskader-privacy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298450</xdr:colOff>
      <xdr:row>19</xdr:row>
      <xdr:rowOff>82550</xdr:rowOff>
    </xdr:from>
    <xdr:to>
      <xdr:col>18</xdr:col>
      <xdr:colOff>482600</xdr:colOff>
      <xdr:row>35</xdr:row>
      <xdr:rowOff>120650</xdr:rowOff>
    </xdr:to>
    <xdr:graphicFrame macro="">
      <xdr:nvGraphicFramePr>
        <xdr:cNvPr id="2" name="Grafiek 1">
          <a:extLst>
            <a:ext uri="{FF2B5EF4-FFF2-40B4-BE49-F238E27FC236}">
              <a16:creationId xmlns:a16="http://schemas.microsoft.com/office/drawing/2014/main" id="{B70CBA19-CD0F-4173-9969-3A05C1A51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365125</xdr:colOff>
      <xdr:row>58</xdr:row>
      <xdr:rowOff>53975</xdr:rowOff>
    </xdr:from>
    <xdr:to>
      <xdr:col>9</xdr:col>
      <xdr:colOff>419100</xdr:colOff>
      <xdr:row>73</xdr:row>
      <xdr:rowOff>34925</xdr:rowOff>
    </xdr:to>
    <xdr:graphicFrame macro="">
      <xdr:nvGraphicFramePr>
        <xdr:cNvPr id="3" name="Grafiek 2">
          <a:extLst>
            <a:ext uri="{FF2B5EF4-FFF2-40B4-BE49-F238E27FC236}">
              <a16:creationId xmlns:a16="http://schemas.microsoft.com/office/drawing/2014/main" id="{4F9DDF0D-10A6-497D-9171-C6211BBC0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58</xdr:row>
      <xdr:rowOff>104775</xdr:rowOff>
    </xdr:from>
    <xdr:to>
      <xdr:col>18</xdr:col>
      <xdr:colOff>438150</xdr:colOff>
      <xdr:row>73</xdr:row>
      <xdr:rowOff>85725</xdr:rowOff>
    </xdr:to>
    <xdr:graphicFrame macro="">
      <xdr:nvGraphicFramePr>
        <xdr:cNvPr id="4" name="Grafiek 3">
          <a:extLst>
            <a:ext uri="{FF2B5EF4-FFF2-40B4-BE49-F238E27FC236}">
              <a16:creationId xmlns:a16="http://schemas.microsoft.com/office/drawing/2014/main" id="{0E28B3E3-92A4-445E-A8BD-327DC1442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342900</xdr:colOff>
      <xdr:row>74</xdr:row>
      <xdr:rowOff>69850</xdr:rowOff>
    </xdr:from>
    <xdr:to>
      <xdr:col>9</xdr:col>
      <xdr:colOff>419100</xdr:colOff>
      <xdr:row>89</xdr:row>
      <xdr:rowOff>50800</xdr:rowOff>
    </xdr:to>
    <xdr:graphicFrame macro="">
      <xdr:nvGraphicFramePr>
        <xdr:cNvPr id="5" name="Grafiek 4">
          <a:extLst>
            <a:ext uri="{FF2B5EF4-FFF2-40B4-BE49-F238E27FC236}">
              <a16:creationId xmlns:a16="http://schemas.microsoft.com/office/drawing/2014/main" id="{9B9B8ED1-4C38-4786-A516-8DAE5A1FE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31750</xdr:colOff>
      <xdr:row>74</xdr:row>
      <xdr:rowOff>66675</xdr:rowOff>
    </xdr:from>
    <xdr:to>
      <xdr:col>18</xdr:col>
      <xdr:colOff>460375</xdr:colOff>
      <xdr:row>89</xdr:row>
      <xdr:rowOff>53975</xdr:rowOff>
    </xdr:to>
    <xdr:graphicFrame macro="">
      <xdr:nvGraphicFramePr>
        <xdr:cNvPr id="6" name="Grafiek 5">
          <a:extLst>
            <a:ext uri="{FF2B5EF4-FFF2-40B4-BE49-F238E27FC236}">
              <a16:creationId xmlns:a16="http://schemas.microsoft.com/office/drawing/2014/main" id="{BB6F6548-6D5C-41A7-BB9F-9B90CE7F9D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285750</xdr:colOff>
      <xdr:row>89</xdr:row>
      <xdr:rowOff>171450</xdr:rowOff>
    </xdr:from>
    <xdr:to>
      <xdr:col>9</xdr:col>
      <xdr:colOff>406400</xdr:colOff>
      <xdr:row>104</xdr:row>
      <xdr:rowOff>152400</xdr:rowOff>
    </xdr:to>
    <xdr:graphicFrame macro="">
      <xdr:nvGraphicFramePr>
        <xdr:cNvPr id="7" name="Grafiek 6">
          <a:extLst>
            <a:ext uri="{FF2B5EF4-FFF2-40B4-BE49-F238E27FC236}">
              <a16:creationId xmlns:a16="http://schemas.microsoft.com/office/drawing/2014/main" id="{FF45E3C6-4248-4DFE-8E54-48090CEEC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53975</xdr:colOff>
      <xdr:row>90</xdr:row>
      <xdr:rowOff>12700</xdr:rowOff>
    </xdr:from>
    <xdr:to>
      <xdr:col>18</xdr:col>
      <xdr:colOff>482600</xdr:colOff>
      <xdr:row>104</xdr:row>
      <xdr:rowOff>155575</xdr:rowOff>
    </xdr:to>
    <xdr:graphicFrame macro="">
      <xdr:nvGraphicFramePr>
        <xdr:cNvPr id="8" name="Grafiek 7">
          <a:extLst>
            <a:ext uri="{FF2B5EF4-FFF2-40B4-BE49-F238E27FC236}">
              <a16:creationId xmlns:a16="http://schemas.microsoft.com/office/drawing/2014/main" id="{BE7A95F4-938E-45F2-8B33-C64019AC9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44450</xdr:colOff>
      <xdr:row>90</xdr:row>
      <xdr:rowOff>6351</xdr:rowOff>
    </xdr:from>
    <xdr:to>
      <xdr:col>22</xdr:col>
      <xdr:colOff>527050</xdr:colOff>
      <xdr:row>104</xdr:row>
      <xdr:rowOff>158749</xdr:rowOff>
    </xdr:to>
    <xdr:graphicFrame macro="">
      <xdr:nvGraphicFramePr>
        <xdr:cNvPr id="9" name="Grafiek 8">
          <a:extLst>
            <a:ext uri="{FF2B5EF4-FFF2-40B4-BE49-F238E27FC236}">
              <a16:creationId xmlns:a16="http://schemas.microsoft.com/office/drawing/2014/main" id="{BC2E8E06-5266-470A-BB85-863C15201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339725</xdr:colOff>
      <xdr:row>2</xdr:row>
      <xdr:rowOff>12700</xdr:rowOff>
    </xdr:from>
    <xdr:to>
      <xdr:col>8</xdr:col>
      <xdr:colOff>28575</xdr:colOff>
      <xdr:row>18</xdr:row>
      <xdr:rowOff>155575</xdr:rowOff>
    </xdr:to>
    <xdr:graphicFrame macro="">
      <xdr:nvGraphicFramePr>
        <xdr:cNvPr id="10" name="Grafiek 9">
          <a:extLst>
            <a:ext uri="{FF2B5EF4-FFF2-40B4-BE49-F238E27FC236}">
              <a16:creationId xmlns:a16="http://schemas.microsoft.com/office/drawing/2014/main" id="{56114CD9-B51C-465D-B1DE-8A75E6B9D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6350</xdr:colOff>
      <xdr:row>2</xdr:row>
      <xdr:rowOff>0</xdr:rowOff>
    </xdr:from>
    <xdr:to>
      <xdr:col>24</xdr:col>
      <xdr:colOff>279400</xdr:colOff>
      <xdr:row>18</xdr:row>
      <xdr:rowOff>146050</xdr:rowOff>
    </xdr:to>
    <xdr:graphicFrame macro="">
      <xdr:nvGraphicFramePr>
        <xdr:cNvPr id="12" name="Grafiek 11">
          <a:extLst>
            <a:ext uri="{FF2B5EF4-FFF2-40B4-BE49-F238E27FC236}">
              <a16:creationId xmlns:a16="http://schemas.microsoft.com/office/drawing/2014/main" id="{B42B8E43-8F0E-45CF-9F3E-4E0877502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320675</xdr:colOff>
      <xdr:row>36</xdr:row>
      <xdr:rowOff>22225</xdr:rowOff>
    </xdr:from>
    <xdr:to>
      <xdr:col>18</xdr:col>
      <xdr:colOff>457200</xdr:colOff>
      <xdr:row>57</xdr:row>
      <xdr:rowOff>149226</xdr:rowOff>
    </xdr:to>
    <xdr:graphicFrame macro="">
      <xdr:nvGraphicFramePr>
        <xdr:cNvPr id="13" name="Grafiek 12">
          <a:extLst>
            <a:ext uri="{FF2B5EF4-FFF2-40B4-BE49-F238E27FC236}">
              <a16:creationId xmlns:a16="http://schemas.microsoft.com/office/drawing/2014/main" id="{B7F9A08A-8B32-46B3-9BBA-9F5614B11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203200</xdr:colOff>
      <xdr:row>2</xdr:row>
      <xdr:rowOff>6350</xdr:rowOff>
    </xdr:from>
    <xdr:to>
      <xdr:col>16</xdr:col>
      <xdr:colOff>501650</xdr:colOff>
      <xdr:row>18</xdr:row>
      <xdr:rowOff>146050</xdr:rowOff>
    </xdr:to>
    <xdr:graphicFrame macro="">
      <xdr:nvGraphicFramePr>
        <xdr:cNvPr id="14" name="Grafiek 13">
          <a:extLst>
            <a:ext uri="{FF2B5EF4-FFF2-40B4-BE49-F238E27FC236}">
              <a16:creationId xmlns:a16="http://schemas.microsoft.com/office/drawing/2014/main" id="{663FE805-5D33-4B26-A22F-3B675B51D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0.12811</cdr:x>
      <cdr:y>0.35237</cdr:y>
    </cdr:from>
    <cdr:to>
      <cdr:x>0.40017</cdr:x>
      <cdr:y>0.41829</cdr:y>
    </cdr:to>
    <cdr:sp macro="" textlink="">
      <cdr:nvSpPr>
        <cdr:cNvPr id="2" name="Tekstvak 1">
          <a:extLst xmlns:a="http://schemas.openxmlformats.org/drawingml/2006/main">
            <a:ext uri="{FF2B5EF4-FFF2-40B4-BE49-F238E27FC236}">
              <a16:creationId xmlns:a16="http://schemas.microsoft.com/office/drawing/2014/main" id="{FAE4FC9B-F50B-4502-327E-472589FD7495}"/>
            </a:ext>
          </a:extLst>
        </cdr:cNvPr>
        <cdr:cNvSpPr txBox="1"/>
      </cdr:nvSpPr>
      <cdr:spPr>
        <a:xfrm xmlns:a="http://schemas.openxmlformats.org/drawingml/2006/main">
          <a:off x="565150" y="1069340"/>
          <a:ext cx="120015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900" kern="1200"/>
            <a:t>Verantwoording</a:t>
          </a:r>
        </a:p>
      </cdr:txBody>
    </cdr:sp>
  </cdr:relSizeAnchor>
</c:userShape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0DB5C-6854-46F4-9695-ACAD715D8E0E}">
  <sheetPr>
    <tabColor theme="8" tint="0.39997558519241921"/>
  </sheetPr>
  <dimension ref="B2:E7"/>
  <sheetViews>
    <sheetView showGridLines="0" zoomScale="130" zoomScaleNormal="130" workbookViewId="0">
      <selection activeCell="C8" sqref="C8"/>
    </sheetView>
  </sheetViews>
  <sheetFormatPr defaultColWidth="8.6640625" defaultRowHeight="14.4"/>
  <cols>
    <col min="1" max="1" width="3" customWidth="1"/>
    <col min="2" max="2" width="115.6640625" customWidth="1"/>
    <col min="3" max="3" width="8.109375" customWidth="1"/>
  </cols>
  <sheetData>
    <row r="2" spans="2:5">
      <c r="B2" s="26"/>
    </row>
    <row r="7" spans="2:5">
      <c r="E7" s="5"/>
    </row>
  </sheetData>
  <sheetProtection algorithmName="SHA-512" hashValue="HGMYmfXii7uZc8DqFXZhpfNdZ6bvAbOXqRHSwVq7qESqVPVHprnvuD+/BuVwTQqpSufkq4elkjpY37X4FggUEg==" saltValue="RbZSXNWrVB6/zQNdqK/Us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E656D-9AA5-4F24-872B-EBECF9594003}">
  <sheetPr>
    <tabColor rgb="FFFF9900"/>
  </sheetPr>
  <dimension ref="A1:G129"/>
  <sheetViews>
    <sheetView tabSelected="1" topLeftCell="A7" zoomScale="130" zoomScaleNormal="130" workbookViewId="0">
      <selection activeCell="F33" sqref="F33"/>
    </sheetView>
  </sheetViews>
  <sheetFormatPr defaultColWidth="86.21875" defaultRowHeight="12.75" customHeight="1"/>
  <cols>
    <col min="1" max="1" width="29" style="47" customWidth="1"/>
    <col min="2" max="2" width="7.44140625" style="47" customWidth="1"/>
    <col min="3" max="3" width="72.6640625" style="47" customWidth="1"/>
    <col min="4" max="4" width="12.21875" style="47" customWidth="1"/>
    <col min="5" max="5" width="12" style="47" customWidth="1"/>
    <col min="6" max="6" width="18.21875" style="68" customWidth="1"/>
    <col min="7" max="7" width="9.21875" style="47" customWidth="1"/>
    <col min="8" max="16384" width="86.21875" style="47"/>
  </cols>
  <sheetData>
    <row r="1" spans="1:7" ht="40.200000000000003" customHeight="1">
      <c r="A1" s="43" t="s">
        <v>0</v>
      </c>
      <c r="B1" s="44" t="s">
        <v>1</v>
      </c>
      <c r="C1" s="45" t="s">
        <v>2</v>
      </c>
      <c r="D1" s="46" t="s">
        <v>130</v>
      </c>
      <c r="E1" s="46" t="s">
        <v>128</v>
      </c>
      <c r="F1" s="46" t="s">
        <v>127</v>
      </c>
      <c r="G1" s="46" t="s">
        <v>129</v>
      </c>
    </row>
    <row r="2" spans="1:7" s="50" customFormat="1" ht="12.75" customHeight="1">
      <c r="A2" s="48"/>
      <c r="B2" s="48"/>
      <c r="C2" s="49"/>
      <c r="D2" s="49"/>
      <c r="E2" s="49"/>
      <c r="F2" s="46"/>
      <c r="G2" s="49"/>
    </row>
    <row r="3" spans="1:7" s="50" customFormat="1" ht="12.75" customHeight="1">
      <c r="A3" s="42" t="s">
        <v>62</v>
      </c>
      <c r="B3" s="30" t="s">
        <v>4</v>
      </c>
      <c r="C3" s="31" t="s">
        <v>124</v>
      </c>
      <c r="D3" s="32" t="s">
        <v>5</v>
      </c>
      <c r="E3" s="71">
        <v>3</v>
      </c>
      <c r="F3" s="51">
        <v>1</v>
      </c>
      <c r="G3" s="52">
        <f>E3-F3</f>
        <v>2</v>
      </c>
    </row>
    <row r="4" spans="1:7" s="50" customFormat="1" ht="12.75" customHeight="1">
      <c r="A4" s="33"/>
      <c r="B4" s="30" t="s">
        <v>6</v>
      </c>
      <c r="C4" s="33" t="s">
        <v>7</v>
      </c>
      <c r="D4" s="34" t="s">
        <v>5</v>
      </c>
      <c r="E4" s="71">
        <v>3</v>
      </c>
      <c r="F4" s="53">
        <v>1</v>
      </c>
      <c r="G4" s="52">
        <f>E4-F4</f>
        <v>2</v>
      </c>
    </row>
    <row r="5" spans="1:7" s="50" customFormat="1" ht="12.75" customHeight="1" thickBot="1">
      <c r="A5" s="33"/>
      <c r="B5" s="30" t="s">
        <v>8</v>
      </c>
      <c r="C5" s="35" t="s">
        <v>9</v>
      </c>
      <c r="D5" s="34" t="s">
        <v>5</v>
      </c>
      <c r="E5" s="71">
        <v>3</v>
      </c>
      <c r="F5" s="53">
        <v>1</v>
      </c>
      <c r="G5" s="52">
        <f>E5-F5</f>
        <v>2</v>
      </c>
    </row>
    <row r="6" spans="1:7" s="50" customFormat="1" ht="12.75" customHeight="1" thickBot="1">
      <c r="A6" s="36" t="s">
        <v>10</v>
      </c>
      <c r="B6" s="36"/>
      <c r="C6" s="36"/>
      <c r="D6" s="37"/>
      <c r="E6" s="54"/>
      <c r="F6" s="55">
        <f>AVERAGE(F3:F5)</f>
        <v>1</v>
      </c>
      <c r="G6" s="56"/>
    </row>
    <row r="7" spans="1:7" s="50" customFormat="1" ht="12.75" customHeight="1">
      <c r="A7" s="42" t="s">
        <v>63</v>
      </c>
      <c r="B7" s="30" t="s">
        <v>11</v>
      </c>
      <c r="C7" s="35" t="s">
        <v>12</v>
      </c>
      <c r="D7" s="34" t="s">
        <v>5</v>
      </c>
      <c r="E7" s="71">
        <v>3</v>
      </c>
      <c r="F7" s="53">
        <v>1</v>
      </c>
      <c r="G7" s="52">
        <f t="shared" ref="G7:G13" si="0">E7-F7</f>
        <v>2</v>
      </c>
    </row>
    <row r="8" spans="1:7" s="50" customFormat="1" ht="12.75" customHeight="1">
      <c r="A8" s="33"/>
      <c r="B8" s="30" t="s">
        <v>13</v>
      </c>
      <c r="C8" s="35" t="s">
        <v>14</v>
      </c>
      <c r="D8" s="34" t="s">
        <v>15</v>
      </c>
      <c r="E8" s="71">
        <v>3</v>
      </c>
      <c r="F8" s="53">
        <v>1</v>
      </c>
      <c r="G8" s="52">
        <f t="shared" si="0"/>
        <v>2</v>
      </c>
    </row>
    <row r="9" spans="1:7" s="50" customFormat="1" ht="12.75" customHeight="1">
      <c r="A9" s="33"/>
      <c r="B9" s="30" t="s">
        <v>16</v>
      </c>
      <c r="C9" s="35" t="s">
        <v>17</v>
      </c>
      <c r="D9" s="38" t="s">
        <v>18</v>
      </c>
      <c r="E9" s="71">
        <v>3</v>
      </c>
      <c r="F9" s="53">
        <v>1</v>
      </c>
      <c r="G9" s="52">
        <f t="shared" si="0"/>
        <v>2</v>
      </c>
    </row>
    <row r="10" spans="1:7" s="50" customFormat="1" ht="12.75" customHeight="1">
      <c r="A10" s="33"/>
      <c r="B10" s="30" t="s">
        <v>19</v>
      </c>
      <c r="C10" s="33" t="s">
        <v>20</v>
      </c>
      <c r="D10" s="38" t="s">
        <v>5</v>
      </c>
      <c r="E10" s="71">
        <v>3</v>
      </c>
      <c r="F10" s="53">
        <v>1</v>
      </c>
      <c r="G10" s="52">
        <f t="shared" si="0"/>
        <v>2</v>
      </c>
    </row>
    <row r="11" spans="1:7" s="50" customFormat="1" ht="12.75" customHeight="1">
      <c r="A11" s="33"/>
      <c r="B11" s="30" t="s">
        <v>21</v>
      </c>
      <c r="C11" s="35" t="s">
        <v>22</v>
      </c>
      <c r="D11" s="38" t="s">
        <v>5</v>
      </c>
      <c r="E11" s="71">
        <v>3</v>
      </c>
      <c r="F11" s="53">
        <v>1</v>
      </c>
      <c r="G11" s="52">
        <f t="shared" si="0"/>
        <v>2</v>
      </c>
    </row>
    <row r="12" spans="1:7" s="50" customFormat="1" ht="12.75" customHeight="1">
      <c r="A12" s="33"/>
      <c r="B12" s="39" t="s">
        <v>23</v>
      </c>
      <c r="C12" s="35" t="s">
        <v>24</v>
      </c>
      <c r="D12" s="38" t="s">
        <v>5</v>
      </c>
      <c r="E12" s="71">
        <v>3</v>
      </c>
      <c r="F12" s="53">
        <v>1</v>
      </c>
      <c r="G12" s="52">
        <f t="shared" si="0"/>
        <v>2</v>
      </c>
    </row>
    <row r="13" spans="1:7" s="50" customFormat="1" ht="12.75" customHeight="1" thickBot="1">
      <c r="A13" s="33"/>
      <c r="B13" s="40" t="s">
        <v>25</v>
      </c>
      <c r="C13" s="33" t="s">
        <v>26</v>
      </c>
      <c r="D13" s="38" t="s">
        <v>5</v>
      </c>
      <c r="E13" s="71">
        <v>3</v>
      </c>
      <c r="F13" s="53">
        <v>1</v>
      </c>
      <c r="G13" s="52">
        <f t="shared" si="0"/>
        <v>2</v>
      </c>
    </row>
    <row r="14" spans="1:7" s="50" customFormat="1" ht="12.75" customHeight="1" thickBot="1">
      <c r="A14" s="36" t="s">
        <v>27</v>
      </c>
      <c r="B14" s="36"/>
      <c r="C14" s="36"/>
      <c r="D14" s="37"/>
      <c r="E14" s="54"/>
      <c r="F14" s="55">
        <f>AVERAGE(F7:F13)</f>
        <v>1</v>
      </c>
      <c r="G14" s="56"/>
    </row>
    <row r="15" spans="1:7" s="50" customFormat="1" ht="12.75" customHeight="1">
      <c r="A15" s="42" t="s">
        <v>64</v>
      </c>
      <c r="B15" s="30" t="s">
        <v>28</v>
      </c>
      <c r="C15" s="33" t="s">
        <v>136</v>
      </c>
      <c r="D15" s="34" t="s">
        <v>15</v>
      </c>
      <c r="E15" s="71">
        <v>3</v>
      </c>
      <c r="F15" s="53">
        <v>1</v>
      </c>
      <c r="G15" s="52">
        <f>E15-F15</f>
        <v>2</v>
      </c>
    </row>
    <row r="16" spans="1:7" s="50" customFormat="1" ht="12.75" customHeight="1">
      <c r="A16" s="33"/>
      <c r="B16" s="30" t="s">
        <v>29</v>
      </c>
      <c r="C16" s="35" t="s">
        <v>30</v>
      </c>
      <c r="D16" s="34" t="s">
        <v>15</v>
      </c>
      <c r="E16" s="71">
        <v>3</v>
      </c>
      <c r="F16" s="53">
        <v>1</v>
      </c>
      <c r="G16" s="52">
        <f>E16-F16</f>
        <v>2</v>
      </c>
    </row>
    <row r="17" spans="1:7" s="50" customFormat="1" ht="12.75" customHeight="1">
      <c r="A17" s="33"/>
      <c r="B17" s="30" t="s">
        <v>31</v>
      </c>
      <c r="C17" s="35" t="s">
        <v>32</v>
      </c>
      <c r="D17" s="34" t="s">
        <v>15</v>
      </c>
      <c r="E17" s="71">
        <v>3</v>
      </c>
      <c r="F17" s="53">
        <v>1</v>
      </c>
      <c r="G17" s="52">
        <f>E17-F17</f>
        <v>2</v>
      </c>
    </row>
    <row r="18" spans="1:7" s="50" customFormat="1" ht="12.75" customHeight="1" thickBot="1">
      <c r="A18" s="33"/>
      <c r="B18" s="39" t="s">
        <v>33</v>
      </c>
      <c r="C18" s="35" t="s">
        <v>34</v>
      </c>
      <c r="D18" s="38" t="s">
        <v>5</v>
      </c>
      <c r="E18" s="71">
        <v>3</v>
      </c>
      <c r="F18" s="53">
        <v>1</v>
      </c>
      <c r="G18" s="52">
        <f>E18-F18</f>
        <v>2</v>
      </c>
    </row>
    <row r="19" spans="1:7" s="50" customFormat="1" ht="12.75" customHeight="1" thickBot="1">
      <c r="A19" s="36" t="s">
        <v>35</v>
      </c>
      <c r="B19" s="36"/>
      <c r="C19" s="36"/>
      <c r="D19" s="37"/>
      <c r="E19" s="54"/>
      <c r="F19" s="55">
        <f>AVERAGE(F15:F18)</f>
        <v>1</v>
      </c>
      <c r="G19" s="56"/>
    </row>
    <row r="20" spans="1:7" s="50" customFormat="1" ht="12.75" customHeight="1">
      <c r="A20" s="42" t="s">
        <v>123</v>
      </c>
      <c r="B20" s="30" t="s">
        <v>36</v>
      </c>
      <c r="C20" s="35" t="s">
        <v>37</v>
      </c>
      <c r="D20" s="38" t="s">
        <v>5</v>
      </c>
      <c r="E20" s="71">
        <v>3</v>
      </c>
      <c r="F20" s="53">
        <v>1</v>
      </c>
      <c r="G20" s="52">
        <f>E20-F20</f>
        <v>2</v>
      </c>
    </row>
    <row r="21" spans="1:7" s="50" customFormat="1" ht="12.75" customHeight="1">
      <c r="A21" s="33"/>
      <c r="B21" s="30" t="s">
        <v>38</v>
      </c>
      <c r="C21" s="35" t="s">
        <v>39</v>
      </c>
      <c r="D21" s="38" t="s">
        <v>5</v>
      </c>
      <c r="E21" s="71">
        <v>3</v>
      </c>
      <c r="F21" s="53">
        <v>1</v>
      </c>
      <c r="G21" s="52">
        <f>E21-F21</f>
        <v>2</v>
      </c>
    </row>
    <row r="22" spans="1:7" s="50" customFormat="1" ht="12.75" customHeight="1">
      <c r="A22" s="33"/>
      <c r="B22" s="30" t="s">
        <v>40</v>
      </c>
      <c r="C22" s="35" t="s">
        <v>41</v>
      </c>
      <c r="D22" s="38" t="s">
        <v>5</v>
      </c>
      <c r="E22" s="71">
        <v>3</v>
      </c>
      <c r="F22" s="53">
        <v>1</v>
      </c>
      <c r="G22" s="52">
        <f>E22-F22</f>
        <v>2</v>
      </c>
    </row>
    <row r="23" spans="1:7" s="50" customFormat="1" ht="12.75" customHeight="1" thickBot="1">
      <c r="A23" s="33"/>
      <c r="B23" s="30" t="s">
        <v>42</v>
      </c>
      <c r="C23" s="35" t="s">
        <v>43</v>
      </c>
      <c r="D23" s="38" t="s">
        <v>5</v>
      </c>
      <c r="E23" s="71">
        <v>3</v>
      </c>
      <c r="F23" s="53">
        <v>1</v>
      </c>
      <c r="G23" s="52">
        <f>E23-F23</f>
        <v>2</v>
      </c>
    </row>
    <row r="24" spans="1:7" s="50" customFormat="1" ht="12.75" customHeight="1" thickBot="1">
      <c r="A24" s="36" t="s">
        <v>44</v>
      </c>
      <c r="B24" s="36"/>
      <c r="C24" s="36"/>
      <c r="D24" s="37"/>
      <c r="E24" s="54"/>
      <c r="F24" s="55">
        <f>AVERAGE(F20:F23)</f>
        <v>1</v>
      </c>
      <c r="G24" s="56"/>
    </row>
    <row r="25" spans="1:7" s="50" customFormat="1" ht="12.75" customHeight="1">
      <c r="A25" s="42" t="s">
        <v>66</v>
      </c>
      <c r="B25" s="30" t="s">
        <v>45</v>
      </c>
      <c r="C25" s="35" t="s">
        <v>46</v>
      </c>
      <c r="D25" s="38" t="s">
        <v>15</v>
      </c>
      <c r="E25" s="71">
        <v>3</v>
      </c>
      <c r="F25" s="53">
        <v>1</v>
      </c>
      <c r="G25" s="52">
        <f>E25-F25</f>
        <v>2</v>
      </c>
    </row>
    <row r="26" spans="1:7" s="50" customFormat="1" ht="12.75" customHeight="1">
      <c r="A26" s="33"/>
      <c r="B26" s="30" t="s">
        <v>47</v>
      </c>
      <c r="C26" s="35" t="s">
        <v>48</v>
      </c>
      <c r="D26" s="38" t="s">
        <v>5</v>
      </c>
      <c r="E26" s="71">
        <v>3</v>
      </c>
      <c r="F26" s="53">
        <v>1</v>
      </c>
      <c r="G26" s="52">
        <f>E26-F26</f>
        <v>2</v>
      </c>
    </row>
    <row r="27" spans="1:7" s="50" customFormat="1" ht="12.75" customHeight="1" thickBot="1">
      <c r="A27" s="33"/>
      <c r="B27" s="30" t="s">
        <v>49</v>
      </c>
      <c r="C27" s="35" t="s">
        <v>50</v>
      </c>
      <c r="D27" s="38" t="s">
        <v>5</v>
      </c>
      <c r="E27" s="71">
        <v>3</v>
      </c>
      <c r="F27" s="53">
        <v>1</v>
      </c>
      <c r="G27" s="52">
        <f>E27-F27</f>
        <v>2</v>
      </c>
    </row>
    <row r="28" spans="1:7" s="50" customFormat="1" ht="12.75" customHeight="1" thickBot="1">
      <c r="A28" s="36" t="s">
        <v>51</v>
      </c>
      <c r="B28" s="36"/>
      <c r="C28" s="36"/>
      <c r="D28" s="41"/>
      <c r="E28" s="57"/>
      <c r="F28" s="55">
        <f>AVERAGE(F25:F27)</f>
        <v>1</v>
      </c>
      <c r="G28" s="56"/>
    </row>
    <row r="29" spans="1:7" s="50" customFormat="1" ht="12.75" customHeight="1">
      <c r="A29" s="42" t="s">
        <v>122</v>
      </c>
      <c r="B29" s="30" t="s">
        <v>52</v>
      </c>
      <c r="C29" s="33" t="s">
        <v>53</v>
      </c>
      <c r="D29" s="38" t="s">
        <v>5</v>
      </c>
      <c r="E29" s="71">
        <v>3</v>
      </c>
      <c r="F29" s="53">
        <v>1</v>
      </c>
      <c r="G29" s="52">
        <f t="shared" ref="G29:G31" si="1">E29-F29</f>
        <v>2</v>
      </c>
    </row>
    <row r="30" spans="1:7" s="50" customFormat="1" ht="12.75" customHeight="1">
      <c r="A30" s="33"/>
      <c r="B30" s="30" t="s">
        <v>54</v>
      </c>
      <c r="C30" s="35" t="s">
        <v>55</v>
      </c>
      <c r="D30" s="38" t="s">
        <v>15</v>
      </c>
      <c r="E30" s="71">
        <v>3</v>
      </c>
      <c r="F30" s="53">
        <v>1</v>
      </c>
      <c r="G30" s="52">
        <f t="shared" si="1"/>
        <v>2</v>
      </c>
    </row>
    <row r="31" spans="1:7" s="50" customFormat="1" ht="12.75" customHeight="1" thickBot="1">
      <c r="A31" s="33"/>
      <c r="B31" s="72" t="s">
        <v>56</v>
      </c>
      <c r="C31" s="73" t="s">
        <v>138</v>
      </c>
      <c r="D31" s="38" t="s">
        <v>5</v>
      </c>
      <c r="E31" s="71">
        <v>3</v>
      </c>
      <c r="F31" s="58">
        <f>'GB-03 Relevante IB-maatregelen'!E16</f>
        <v>1</v>
      </c>
      <c r="G31" s="52">
        <f t="shared" si="1"/>
        <v>2</v>
      </c>
    </row>
    <row r="32" spans="1:7" s="50" customFormat="1" ht="12.75" customHeight="1" thickBot="1">
      <c r="A32" s="36" t="s">
        <v>137</v>
      </c>
      <c r="B32" s="36"/>
      <c r="C32" s="36"/>
      <c r="D32" s="37"/>
      <c r="E32" s="54"/>
      <c r="F32" s="55">
        <f>AVERAGE(F29:F31)</f>
        <v>1</v>
      </c>
      <c r="G32" s="56"/>
    </row>
    <row r="33" spans="1:7" s="50" customFormat="1" ht="12.75" customHeight="1" thickBot="1">
      <c r="A33" s="42" t="s">
        <v>68</v>
      </c>
      <c r="B33" s="30" t="s">
        <v>57</v>
      </c>
      <c r="C33" s="35" t="s">
        <v>58</v>
      </c>
      <c r="D33" s="38" t="s">
        <v>5</v>
      </c>
      <c r="E33" s="71">
        <v>3</v>
      </c>
      <c r="F33" s="53">
        <v>1</v>
      </c>
      <c r="G33" s="52">
        <f>E33-F33</f>
        <v>2</v>
      </c>
    </row>
    <row r="34" spans="1:7" s="50" customFormat="1" ht="12.75" customHeight="1" thickBot="1">
      <c r="A34" s="36" t="s">
        <v>59</v>
      </c>
      <c r="B34" s="36"/>
      <c r="C34" s="36"/>
      <c r="D34" s="59"/>
      <c r="E34" s="60"/>
      <c r="F34" s="55">
        <f>AVERAGE(F33)</f>
        <v>1</v>
      </c>
      <c r="G34" s="52"/>
    </row>
    <row r="35" spans="1:7" ht="27.6" customHeight="1" thickBot="1">
      <c r="A35" s="61" t="s">
        <v>60</v>
      </c>
      <c r="B35" s="62"/>
      <c r="C35" s="62" t="s">
        <v>135</v>
      </c>
      <c r="D35" s="63"/>
      <c r="E35" s="64"/>
      <c r="F35" s="65">
        <f>AVERAGE(F3:F5,F7:F13,F15:F18,F20:F23,F25:F27,F29:F31,F33)</f>
        <v>1</v>
      </c>
      <c r="G35" s="52"/>
    </row>
    <row r="36" spans="1:7" ht="12.75" customHeight="1">
      <c r="F36" s="66"/>
    </row>
    <row r="38" spans="1:7" ht="12.75" customHeight="1">
      <c r="A38" s="67" t="s">
        <v>61</v>
      </c>
      <c r="B38" s="39"/>
    </row>
    <row r="39" spans="1:7" ht="12.75" customHeight="1">
      <c r="A39" s="69" t="str">
        <f>A3</f>
        <v>Beleid</v>
      </c>
      <c r="B39" s="70">
        <f>F6</f>
        <v>1</v>
      </c>
    </row>
    <row r="40" spans="1:7" ht="12.75" customHeight="1">
      <c r="A40" s="69" t="str">
        <f>A7</f>
        <v>Processen</v>
      </c>
      <c r="B40" s="70">
        <f>F14</f>
        <v>1</v>
      </c>
    </row>
    <row r="41" spans="1:7" ht="12.75" customHeight="1">
      <c r="A41" s="69" t="str">
        <f>A15</f>
        <v>Organisatorische inbedding</v>
      </c>
      <c r="B41" s="70">
        <f>F19</f>
        <v>1</v>
      </c>
    </row>
    <row r="42" spans="1:7" ht="12.75" customHeight="1">
      <c r="A42" s="69" t="str">
        <f>A20</f>
        <v>Rechten betrokkenen</v>
      </c>
      <c r="B42" s="70">
        <f>F24</f>
        <v>1</v>
      </c>
    </row>
    <row r="43" spans="1:7" ht="12.75" customHeight="1">
      <c r="A43" s="69" t="str">
        <f>A25</f>
        <v>Samenwerking</v>
      </c>
      <c r="B43" s="70">
        <f>F28</f>
        <v>1</v>
      </c>
    </row>
    <row r="44" spans="1:7" ht="12.75" customHeight="1">
      <c r="A44" s="69" t="str">
        <f>A29</f>
        <v>Gegevensbescherming</v>
      </c>
      <c r="B44" s="70">
        <f>F32</f>
        <v>1</v>
      </c>
    </row>
    <row r="45" spans="1:7" ht="12.75" customHeight="1">
      <c r="A45" s="69" t="str">
        <f>A33</f>
        <v>Verantwoording</v>
      </c>
      <c r="B45" s="70">
        <f>F33</f>
        <v>1</v>
      </c>
    </row>
    <row r="128" spans="1:1" ht="12.75" customHeight="1">
      <c r="A128" s="47" t="s">
        <v>125</v>
      </c>
    </row>
    <row r="129" spans="1:1" ht="12.75" customHeight="1">
      <c r="A129" s="47" t="s">
        <v>126</v>
      </c>
    </row>
  </sheetData>
  <autoFilter ref="A1:F35" xr:uid="{31DE656D-9AA5-4F24-872B-EBECF9594003}"/>
  <conditionalFormatting sqref="B39:B45">
    <cfRule type="cellIs" dxfId="104" priority="1" operator="equal">
      <formula>1</formula>
    </cfRule>
    <cfRule type="cellIs" dxfId="103" priority="2" operator="equal">
      <formula>"""nvt"""</formula>
    </cfRule>
    <cfRule type="cellIs" dxfId="102" priority="3" stopIfTrue="1" operator="equal">
      <formula>5</formula>
    </cfRule>
    <cfRule type="cellIs" dxfId="101" priority="4" operator="equal">
      <formula>"nvt"</formula>
    </cfRule>
    <cfRule type="cellIs" dxfId="100" priority="5" operator="equal">
      <formula>4</formula>
    </cfRule>
    <cfRule type="cellIs" dxfId="99" priority="6" stopIfTrue="1" operator="equal">
      <formula>3</formula>
    </cfRule>
    <cfRule type="cellIs" dxfId="98" priority="7" operator="equal">
      <formula>1</formula>
    </cfRule>
    <cfRule type="cellIs" dxfId="97" priority="8" stopIfTrue="1" operator="equal">
      <formula>2</formula>
    </cfRule>
  </conditionalFormatting>
  <conditionalFormatting sqref="F3:F5">
    <cfRule type="cellIs" dxfId="96" priority="107" operator="equal">
      <formula>1</formula>
    </cfRule>
  </conditionalFormatting>
  <conditionalFormatting sqref="F3:F31">
    <cfRule type="cellIs" dxfId="95" priority="118" operator="equal">
      <formula>"nvt"</formula>
    </cfRule>
    <cfRule type="cellIs" dxfId="94" priority="120" stopIfTrue="1" operator="equal">
      <formula>3</formula>
    </cfRule>
    <cfRule type="cellIs" dxfId="93" priority="371" stopIfTrue="1" operator="equal">
      <formula>2</formula>
    </cfRule>
  </conditionalFormatting>
  <conditionalFormatting sqref="F3:F35">
    <cfRule type="cellIs" dxfId="92" priority="122" operator="equal">
      <formula>1</formula>
    </cfRule>
    <cfRule type="cellIs" dxfId="91" priority="111" stopIfTrue="1" operator="equal">
      <formula>5</formula>
    </cfRule>
    <cfRule type="cellIs" dxfId="90" priority="119" operator="equal">
      <formula>4</formula>
    </cfRule>
  </conditionalFormatting>
  <conditionalFormatting sqref="F4">
    <cfRule type="cellIs" dxfId="89" priority="117" operator="equal">
      <formula>"""nvt"""</formula>
    </cfRule>
  </conditionalFormatting>
  <conditionalFormatting sqref="F7:F13">
    <cfRule type="cellIs" dxfId="88" priority="88" operator="equal">
      <formula>"""nvt"""</formula>
    </cfRule>
    <cfRule type="cellIs" dxfId="87" priority="87" operator="equal">
      <formula>1</formula>
    </cfRule>
  </conditionalFormatting>
  <conditionalFormatting sqref="F15:F18">
    <cfRule type="cellIs" dxfId="86" priority="84" operator="equal">
      <formula>"""nvt"""</formula>
    </cfRule>
    <cfRule type="cellIs" dxfId="85" priority="83" operator="equal">
      <formula>1</formula>
    </cfRule>
  </conditionalFormatting>
  <conditionalFormatting sqref="F20:F23">
    <cfRule type="cellIs" dxfId="84" priority="78" operator="equal">
      <formula>"""nvt"""</formula>
    </cfRule>
    <cfRule type="cellIs" dxfId="83" priority="77" operator="equal">
      <formula>1</formula>
    </cfRule>
  </conditionalFormatting>
  <conditionalFormatting sqref="F25:F31">
    <cfRule type="cellIs" dxfId="82" priority="71" operator="equal">
      <formula>1</formula>
    </cfRule>
    <cfRule type="cellIs" dxfId="81" priority="73" operator="equal">
      <formula>"""nvt"""</formula>
    </cfRule>
  </conditionalFormatting>
  <conditionalFormatting sqref="F28">
    <cfRule type="cellIs" dxfId="80" priority="58" operator="between">
      <formula>3</formula>
      <formula>4</formula>
    </cfRule>
    <cfRule type="cellIs" dxfId="79" priority="59" operator="between">
      <formula>2</formula>
      <formula>3</formula>
    </cfRule>
    <cfRule type="cellIs" dxfId="78" priority="22" operator="equal">
      <formula>1</formula>
    </cfRule>
    <cfRule type="cellIs" dxfId="77" priority="24" operator="between">
      <formula>2</formula>
      <formula>3</formula>
    </cfRule>
    <cfRule type="cellIs" dxfId="76" priority="23" operator="between">
      <formula>3</formula>
      <formula>4</formula>
    </cfRule>
  </conditionalFormatting>
  <conditionalFormatting sqref="F31">
    <cfRule type="cellIs" dxfId="75" priority="121" operator="between">
      <formula>2</formula>
      <formula>3</formula>
    </cfRule>
    <cfRule type="cellIs" dxfId="74" priority="116" operator="equal">
      <formula>"nvt"</formula>
    </cfRule>
    <cfRule type="containsBlanks" dxfId="73" priority="373">
      <formula>LEN(TRIM(F31))=0</formula>
    </cfRule>
  </conditionalFormatting>
  <conditionalFormatting sqref="F32:F35">
    <cfRule type="cellIs" dxfId="72" priority="127" operator="between">
      <formula>2</formula>
      <formula>3</formula>
    </cfRule>
    <cfRule type="cellIs" dxfId="71" priority="126" operator="between">
      <formula>3</formula>
      <formula>4</formula>
    </cfRule>
  </conditionalFormatting>
  <conditionalFormatting sqref="F33">
    <cfRule type="cellIs" dxfId="70" priority="234" operator="equal">
      <formula>4</formula>
    </cfRule>
    <cfRule type="cellIs" dxfId="69" priority="233" operator="equal">
      <formula>5</formula>
    </cfRule>
    <cfRule type="cellIs" dxfId="68" priority="114" operator="between">
      <formula>2</formula>
      <formula>3</formula>
    </cfRule>
    <cfRule type="cellIs" dxfId="67" priority="113" operator="between">
      <formula>3</formula>
      <formula>4</formula>
    </cfRule>
    <cfRule type="cellIs" dxfId="66" priority="112" operator="equal">
      <formula>"nvt"</formula>
    </cfRule>
    <cfRule type="cellIs" dxfId="65" priority="110" stopIfTrue="1" operator="equal">
      <formula>2</formula>
    </cfRule>
    <cfRule type="cellIs" dxfId="64" priority="109" stopIfTrue="1" operator="equal">
      <formula>3</formula>
    </cfRule>
    <cfRule type="cellIs" dxfId="63" priority="108" operator="equal">
      <formula>"nvt"</formula>
    </cfRule>
    <cfRule type="cellIs" dxfId="62" priority="93" operator="equal">
      <formula>"""nvt"""</formula>
    </cfRule>
    <cfRule type="cellIs" dxfId="61" priority="235" operator="equal">
      <formula>3</formula>
    </cfRule>
    <cfRule type="cellIs" dxfId="60" priority="236" operator="equal">
      <formula>2</formula>
    </cfRule>
    <cfRule type="cellIs" dxfId="59" priority="237" operator="equal">
      <formula>1</formula>
    </cfRule>
  </conditionalFormatting>
  <conditionalFormatting sqref="F33:F34">
    <cfRule type="cellIs" dxfId="58" priority="70" stopIfTrue="1" operator="equal">
      <formula>2</formula>
    </cfRule>
    <cfRule type="cellIs" dxfId="57" priority="92" operator="equal">
      <formula>1</formula>
    </cfRule>
    <cfRule type="cellIs" dxfId="56" priority="94" operator="equal">
      <formula>"nvt"</formula>
    </cfRule>
    <cfRule type="cellIs" dxfId="55" priority="95" stopIfTrue="1" operator="equal">
      <formula>3</formula>
    </cfRule>
    <cfRule type="cellIs" dxfId="54" priority="96" stopIfTrue="1" operator="equal">
      <formula>2</formula>
    </cfRule>
    <cfRule type="cellIs" dxfId="53" priority="14" operator="equal">
      <formula>1</formula>
    </cfRule>
    <cfRule type="cellIs" dxfId="52" priority="16" operator="equal">
      <formula>"""nvt"""</formula>
    </cfRule>
    <cfRule type="cellIs" dxfId="51" priority="68" operator="equal">
      <formula>"nvt"</formula>
    </cfRule>
    <cfRule type="cellIs" dxfId="50" priority="69" stopIfTrue="1" operator="equal">
      <formula>3</formula>
    </cfRule>
  </conditionalFormatting>
  <conditionalFormatting sqref="F33:F35">
    <cfRule type="cellIs" dxfId="49" priority="115" operator="equal">
      <formula>"nvt"</formula>
    </cfRule>
  </conditionalFormatting>
  <conditionalFormatting sqref="F34">
    <cfRule type="cellIs" dxfId="48" priority="19" operator="equal">
      <formula>"nvt"</formula>
    </cfRule>
    <cfRule type="cellIs" dxfId="47" priority="20" stopIfTrue="1" operator="equal">
      <formula>3</formula>
    </cfRule>
    <cfRule type="cellIs" dxfId="46" priority="21" stopIfTrue="1" operator="equal">
      <formula>2</formula>
    </cfRule>
    <cfRule type="cellIs" dxfId="45" priority="9" operator="equal">
      <formula>1</formula>
    </cfRule>
    <cfRule type="cellIs" dxfId="44" priority="10" operator="between">
      <formula>3</formula>
      <formula>4</formula>
    </cfRule>
    <cfRule type="cellIs" dxfId="43" priority="12" operator="between">
      <formula>3</formula>
      <formula>4</formula>
    </cfRule>
    <cfRule type="cellIs" dxfId="42" priority="11" operator="between">
      <formula>2</formula>
      <formula>3</formula>
    </cfRule>
    <cfRule type="cellIs" dxfId="41" priority="13" operator="between">
      <formula>2</formula>
      <formula>3</formula>
    </cfRule>
  </conditionalFormatting>
  <conditionalFormatting sqref="F35">
    <cfRule type="cellIs" dxfId="40" priority="217" operator="equal">
      <formula>5</formula>
    </cfRule>
    <cfRule type="cellIs" dxfId="39" priority="221" operator="equal">
      <formula>1</formula>
    </cfRule>
    <cfRule type="cellIs" dxfId="38" priority="220" operator="equal">
      <formula>2</formula>
    </cfRule>
    <cfRule type="cellIs" dxfId="37" priority="219" operator="equal">
      <formula>3</formula>
    </cfRule>
    <cfRule type="cellIs" dxfId="36" priority="218" operator="equal">
      <formula>4</formula>
    </cfRule>
  </conditionalFormatting>
  <conditionalFormatting sqref="G3:G5">
    <cfRule type="cellIs" dxfId="35" priority="57" operator="greaterThan">
      <formula>0</formula>
    </cfRule>
    <cfRule type="cellIs" dxfId="34" priority="56" operator="lessThan">
      <formula>0</formula>
    </cfRule>
    <cfRule type="cellIs" dxfId="33" priority="43" operator="equal">
      <formula>0</formula>
    </cfRule>
  </conditionalFormatting>
  <conditionalFormatting sqref="G7:G13">
    <cfRule type="cellIs" dxfId="32" priority="42" operator="greaterThan">
      <formula>0</formula>
    </cfRule>
    <cfRule type="cellIs" dxfId="31" priority="41" operator="lessThan">
      <formula>0</formula>
    </cfRule>
    <cfRule type="cellIs" dxfId="30" priority="40" operator="equal">
      <formula>0</formula>
    </cfRule>
  </conditionalFormatting>
  <conditionalFormatting sqref="G15:G18">
    <cfRule type="cellIs" dxfId="29" priority="38" operator="lessThan">
      <formula>0</formula>
    </cfRule>
    <cfRule type="cellIs" dxfId="28" priority="39" operator="greaterThan">
      <formula>0</formula>
    </cfRule>
    <cfRule type="cellIs" dxfId="27" priority="37" operator="equal">
      <formula>0</formula>
    </cfRule>
  </conditionalFormatting>
  <conditionalFormatting sqref="G20:G23">
    <cfRule type="cellIs" dxfId="26" priority="34" operator="equal">
      <formula>0</formula>
    </cfRule>
    <cfRule type="cellIs" dxfId="25" priority="35" operator="lessThan">
      <formula>0</formula>
    </cfRule>
    <cfRule type="cellIs" dxfId="24" priority="36" operator="greaterThan">
      <formula>0</formula>
    </cfRule>
  </conditionalFormatting>
  <conditionalFormatting sqref="G25:G27">
    <cfRule type="cellIs" dxfId="23" priority="31" operator="equal">
      <formula>0</formula>
    </cfRule>
    <cfRule type="cellIs" dxfId="22" priority="32" operator="lessThan">
      <formula>0</formula>
    </cfRule>
    <cfRule type="cellIs" dxfId="21" priority="33" operator="greaterThan">
      <formula>0</formula>
    </cfRule>
  </conditionalFormatting>
  <conditionalFormatting sqref="G29:G31">
    <cfRule type="cellIs" dxfId="20" priority="28" operator="equal">
      <formula>0</formula>
    </cfRule>
    <cfRule type="cellIs" dxfId="19" priority="29" operator="lessThan">
      <formula>0</formula>
    </cfRule>
    <cfRule type="cellIs" dxfId="18" priority="30" operator="greaterThan">
      <formula>0</formula>
    </cfRule>
  </conditionalFormatting>
  <conditionalFormatting sqref="G33">
    <cfRule type="cellIs" dxfId="17" priority="25" operator="equal">
      <formula>0</formula>
    </cfRule>
  </conditionalFormatting>
  <conditionalFormatting sqref="G33:G35">
    <cfRule type="cellIs" dxfId="16" priority="26" operator="lessThan">
      <formula>0</formula>
    </cfRule>
    <cfRule type="cellIs" dxfId="15" priority="27" operator="greaterThan">
      <formula>0</formula>
    </cfRule>
  </conditionalFormatting>
  <dataValidations count="1">
    <dataValidation type="list" allowBlank="1" showInputMessage="1" showErrorMessage="1" sqref="F29:F31 F7:F13 F15:F18 F20:F23 F25:F27 F3:F5 F33" xr:uid="{878F818A-71D5-49B0-BB08-650FC403294E}">
      <formula1>"NVT,1,2,3,4,5"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D306-3A2D-44B6-9FDC-C30F79604192}">
  <sheetPr>
    <tabColor theme="0" tint="-0.249977111117893"/>
  </sheetPr>
  <dimension ref="A1:G28"/>
  <sheetViews>
    <sheetView topLeftCell="A9" workbookViewId="0">
      <selection activeCell="C1" sqref="C1:G1"/>
    </sheetView>
  </sheetViews>
  <sheetFormatPr defaultColWidth="8.6640625" defaultRowHeight="14.4"/>
  <cols>
    <col min="3" max="7" width="8.44140625" style="6"/>
  </cols>
  <sheetData>
    <row r="1" spans="1:7" ht="15" thickBot="1"/>
    <row r="2" spans="1:7">
      <c r="A2" s="74" t="s">
        <v>1</v>
      </c>
      <c r="B2" s="76" t="s">
        <v>3</v>
      </c>
    </row>
    <row r="3" spans="1:7">
      <c r="A3" s="75"/>
      <c r="B3" s="77"/>
      <c r="C3" s="16" t="s">
        <v>69</v>
      </c>
      <c r="D3" s="16" t="s">
        <v>70</v>
      </c>
      <c r="E3" s="16" t="s">
        <v>71</v>
      </c>
      <c r="F3" s="16" t="s">
        <v>72</v>
      </c>
      <c r="G3" s="16" t="s">
        <v>73</v>
      </c>
    </row>
    <row r="4" spans="1:7" ht="21">
      <c r="A4" s="1" t="s">
        <v>4</v>
      </c>
      <c r="B4" s="15">
        <f>'Meting volwassenheidsniveau'!F3</f>
        <v>1</v>
      </c>
      <c r="C4" s="6">
        <f>IF($B4=1,$B4,"")</f>
        <v>1</v>
      </c>
      <c r="D4" s="6" t="str">
        <f>IF($B4=2,$B4,"")</f>
        <v/>
      </c>
      <c r="E4" s="6" t="str">
        <f>IF($B4=3,$B4,"")</f>
        <v/>
      </c>
      <c r="F4" s="6" t="str">
        <f>IF($B4=4,$B4,"")</f>
        <v/>
      </c>
      <c r="G4" s="6" t="str">
        <f>IF($B4=5,$B4,"")</f>
        <v/>
      </c>
    </row>
    <row r="5" spans="1:7" ht="21">
      <c r="A5" s="1" t="s">
        <v>6</v>
      </c>
      <c r="B5" s="15">
        <f>'Meting volwassenheidsniveau'!F4</f>
        <v>1</v>
      </c>
      <c r="C5" s="6">
        <f t="shared" ref="C5:C28" si="0">IF($B5=1,$B5,"")</f>
        <v>1</v>
      </c>
      <c r="D5" s="6" t="str">
        <f t="shared" ref="D5:D28" si="1">IF($B5=2,$B5,"")</f>
        <v/>
      </c>
      <c r="E5" s="6" t="str">
        <f t="shared" ref="E5:E28" si="2">IF($B5=3,$B5,"")</f>
        <v/>
      </c>
      <c r="F5" s="6" t="str">
        <f t="shared" ref="F5:F28" si="3">IF($B5=4,$B5,"")</f>
        <v/>
      </c>
      <c r="G5" s="6" t="str">
        <f t="shared" ref="G5:G28" si="4">IF($B5=5,$B5,"")</f>
        <v/>
      </c>
    </row>
    <row r="6" spans="1:7" ht="21">
      <c r="A6" s="1" t="s">
        <v>8</v>
      </c>
      <c r="B6" s="15">
        <f>'Meting volwassenheidsniveau'!F5</f>
        <v>1</v>
      </c>
      <c r="C6" s="6">
        <f t="shared" si="0"/>
        <v>1</v>
      </c>
      <c r="D6" s="6" t="str">
        <f t="shared" si="1"/>
        <v/>
      </c>
      <c r="E6" s="6" t="str">
        <f t="shared" si="2"/>
        <v/>
      </c>
      <c r="F6" s="6" t="str">
        <f t="shared" si="3"/>
        <v/>
      </c>
      <c r="G6" s="6" t="str">
        <f t="shared" si="4"/>
        <v/>
      </c>
    </row>
    <row r="7" spans="1:7" ht="21">
      <c r="A7" s="1" t="s">
        <v>11</v>
      </c>
      <c r="B7" s="15">
        <f>'Meting volwassenheidsniveau'!F7</f>
        <v>1</v>
      </c>
      <c r="C7" s="6">
        <f t="shared" si="0"/>
        <v>1</v>
      </c>
      <c r="D7" s="6" t="str">
        <f t="shared" si="1"/>
        <v/>
      </c>
      <c r="E7" s="6" t="str">
        <f t="shared" si="2"/>
        <v/>
      </c>
      <c r="F7" s="6" t="str">
        <f t="shared" si="3"/>
        <v/>
      </c>
      <c r="G7" s="6" t="str">
        <f t="shared" si="4"/>
        <v/>
      </c>
    </row>
    <row r="8" spans="1:7" ht="21">
      <c r="A8" s="1" t="s">
        <v>13</v>
      </c>
      <c r="B8" s="15">
        <f>'Meting volwassenheidsniveau'!F8</f>
        <v>1</v>
      </c>
      <c r="C8" s="6">
        <f t="shared" si="0"/>
        <v>1</v>
      </c>
      <c r="D8" s="6" t="str">
        <f t="shared" si="1"/>
        <v/>
      </c>
      <c r="E8" s="6" t="str">
        <f t="shared" si="2"/>
        <v/>
      </c>
      <c r="F8" s="6" t="str">
        <f t="shared" si="3"/>
        <v/>
      </c>
      <c r="G8" s="6" t="str">
        <f t="shared" si="4"/>
        <v/>
      </c>
    </row>
    <row r="9" spans="1:7" ht="21">
      <c r="A9" s="1" t="s">
        <v>16</v>
      </c>
      <c r="B9" s="15">
        <f>'Meting volwassenheidsniveau'!F9</f>
        <v>1</v>
      </c>
      <c r="C9" s="6">
        <f t="shared" si="0"/>
        <v>1</v>
      </c>
      <c r="D9" s="6" t="str">
        <f t="shared" si="1"/>
        <v/>
      </c>
      <c r="E9" s="6" t="str">
        <f t="shared" si="2"/>
        <v/>
      </c>
      <c r="F9" s="6" t="str">
        <f t="shared" si="3"/>
        <v/>
      </c>
      <c r="G9" s="6" t="str">
        <f t="shared" si="4"/>
        <v/>
      </c>
    </row>
    <row r="10" spans="1:7" ht="21">
      <c r="A10" s="1" t="s">
        <v>19</v>
      </c>
      <c r="B10" s="15">
        <f>'Meting volwassenheidsniveau'!F10</f>
        <v>1</v>
      </c>
      <c r="C10" s="6">
        <f t="shared" si="0"/>
        <v>1</v>
      </c>
      <c r="D10" s="6" t="str">
        <f t="shared" si="1"/>
        <v/>
      </c>
      <c r="E10" s="6" t="str">
        <f t="shared" si="2"/>
        <v/>
      </c>
      <c r="F10" s="6" t="str">
        <f t="shared" si="3"/>
        <v/>
      </c>
      <c r="G10" s="6" t="str">
        <f t="shared" si="4"/>
        <v/>
      </c>
    </row>
    <row r="11" spans="1:7" ht="21">
      <c r="A11" s="1" t="s">
        <v>21</v>
      </c>
      <c r="B11" s="15">
        <f>'Meting volwassenheidsniveau'!F11</f>
        <v>1</v>
      </c>
      <c r="C11" s="6">
        <f t="shared" si="0"/>
        <v>1</v>
      </c>
      <c r="D11" s="6" t="str">
        <f t="shared" si="1"/>
        <v/>
      </c>
      <c r="E11" s="6" t="str">
        <f t="shared" si="2"/>
        <v/>
      </c>
      <c r="F11" s="6" t="str">
        <f t="shared" si="3"/>
        <v/>
      </c>
      <c r="G11" s="6" t="str">
        <f t="shared" si="4"/>
        <v/>
      </c>
    </row>
    <row r="12" spans="1:7" ht="21">
      <c r="A12" s="1" t="s">
        <v>23</v>
      </c>
      <c r="B12" s="15">
        <f>'Meting volwassenheidsniveau'!F12</f>
        <v>1</v>
      </c>
      <c r="C12" s="6">
        <f t="shared" si="0"/>
        <v>1</v>
      </c>
      <c r="D12" s="6" t="str">
        <f t="shared" si="1"/>
        <v/>
      </c>
      <c r="E12" s="6" t="str">
        <f t="shared" si="2"/>
        <v/>
      </c>
      <c r="F12" s="6" t="str">
        <f t="shared" si="3"/>
        <v/>
      </c>
      <c r="G12" s="6" t="str">
        <f t="shared" si="4"/>
        <v/>
      </c>
    </row>
    <row r="13" spans="1:7" ht="21">
      <c r="A13" s="1" t="s">
        <v>25</v>
      </c>
      <c r="B13" s="15">
        <f>'Meting volwassenheidsniveau'!F13</f>
        <v>1</v>
      </c>
      <c r="C13" s="6">
        <f t="shared" si="0"/>
        <v>1</v>
      </c>
      <c r="D13" s="6" t="str">
        <f t="shared" si="1"/>
        <v/>
      </c>
      <c r="E13" s="6" t="str">
        <f t="shared" si="2"/>
        <v/>
      </c>
      <c r="F13" s="6" t="str">
        <f t="shared" si="3"/>
        <v/>
      </c>
      <c r="G13" s="6" t="str">
        <f t="shared" si="4"/>
        <v/>
      </c>
    </row>
    <row r="14" spans="1:7" ht="21">
      <c r="A14" s="1" t="s">
        <v>28</v>
      </c>
      <c r="B14" s="15">
        <f>'Meting volwassenheidsniveau'!F15</f>
        <v>1</v>
      </c>
      <c r="C14" s="6">
        <f t="shared" si="0"/>
        <v>1</v>
      </c>
      <c r="D14" s="6" t="str">
        <f t="shared" si="1"/>
        <v/>
      </c>
      <c r="E14" s="6" t="str">
        <f t="shared" si="2"/>
        <v/>
      </c>
      <c r="F14" s="6" t="str">
        <f t="shared" si="3"/>
        <v/>
      </c>
      <c r="G14" s="6" t="str">
        <f t="shared" si="4"/>
        <v/>
      </c>
    </row>
    <row r="15" spans="1:7" ht="21">
      <c r="A15" s="1" t="s">
        <v>29</v>
      </c>
      <c r="B15" s="15">
        <f>'Meting volwassenheidsniveau'!F16</f>
        <v>1</v>
      </c>
      <c r="C15" s="6">
        <f t="shared" si="0"/>
        <v>1</v>
      </c>
      <c r="D15" s="6" t="str">
        <f t="shared" si="1"/>
        <v/>
      </c>
      <c r="E15" s="6" t="str">
        <f t="shared" si="2"/>
        <v/>
      </c>
      <c r="F15" s="6" t="str">
        <f t="shared" si="3"/>
        <v/>
      </c>
      <c r="G15" s="6" t="str">
        <f t="shared" si="4"/>
        <v/>
      </c>
    </row>
    <row r="16" spans="1:7" ht="21">
      <c r="A16" s="1" t="s">
        <v>31</v>
      </c>
      <c r="B16" s="15">
        <f>'Meting volwassenheidsniveau'!F17</f>
        <v>1</v>
      </c>
      <c r="C16" s="6">
        <f t="shared" si="0"/>
        <v>1</v>
      </c>
      <c r="D16" s="6" t="str">
        <f t="shared" si="1"/>
        <v/>
      </c>
      <c r="E16" s="6" t="str">
        <f t="shared" si="2"/>
        <v/>
      </c>
      <c r="F16" s="6" t="str">
        <f t="shared" si="3"/>
        <v/>
      </c>
      <c r="G16" s="6" t="str">
        <f t="shared" si="4"/>
        <v/>
      </c>
    </row>
    <row r="17" spans="1:7" ht="21">
      <c r="A17" s="1" t="s">
        <v>33</v>
      </c>
      <c r="B17" s="15">
        <f>'Meting volwassenheidsniveau'!F18</f>
        <v>1</v>
      </c>
      <c r="C17" s="6">
        <f t="shared" si="0"/>
        <v>1</v>
      </c>
      <c r="D17" s="6" t="str">
        <f t="shared" si="1"/>
        <v/>
      </c>
      <c r="E17" s="6" t="str">
        <f t="shared" si="2"/>
        <v/>
      </c>
      <c r="F17" s="6" t="str">
        <f t="shared" si="3"/>
        <v/>
      </c>
      <c r="G17" s="6" t="str">
        <f t="shared" si="4"/>
        <v/>
      </c>
    </row>
    <row r="18" spans="1:7" ht="21">
      <c r="A18" s="1" t="s">
        <v>36</v>
      </c>
      <c r="B18" s="15">
        <f>'Meting volwassenheidsniveau'!F20</f>
        <v>1</v>
      </c>
      <c r="C18" s="6">
        <f t="shared" si="0"/>
        <v>1</v>
      </c>
      <c r="D18" s="6" t="str">
        <f t="shared" si="1"/>
        <v/>
      </c>
      <c r="E18" s="6" t="str">
        <f t="shared" si="2"/>
        <v/>
      </c>
      <c r="F18" s="6" t="str">
        <f t="shared" si="3"/>
        <v/>
      </c>
      <c r="G18" s="6" t="str">
        <f t="shared" si="4"/>
        <v/>
      </c>
    </row>
    <row r="19" spans="1:7" ht="21">
      <c r="A19" s="1" t="s">
        <v>38</v>
      </c>
      <c r="B19" s="15">
        <f>'Meting volwassenheidsniveau'!F21</f>
        <v>1</v>
      </c>
      <c r="C19" s="6">
        <f t="shared" si="0"/>
        <v>1</v>
      </c>
      <c r="D19" s="6" t="str">
        <f t="shared" si="1"/>
        <v/>
      </c>
      <c r="E19" s="6" t="str">
        <f t="shared" si="2"/>
        <v/>
      </c>
      <c r="F19" s="6" t="str">
        <f t="shared" si="3"/>
        <v/>
      </c>
      <c r="G19" s="6" t="str">
        <f t="shared" si="4"/>
        <v/>
      </c>
    </row>
    <row r="20" spans="1:7" ht="21">
      <c r="A20" s="1" t="s">
        <v>40</v>
      </c>
      <c r="B20" s="15">
        <f>'Meting volwassenheidsniveau'!F22</f>
        <v>1</v>
      </c>
      <c r="C20" s="6">
        <f t="shared" si="0"/>
        <v>1</v>
      </c>
      <c r="D20" s="6" t="str">
        <f t="shared" si="1"/>
        <v/>
      </c>
      <c r="E20" s="6" t="str">
        <f t="shared" si="2"/>
        <v/>
      </c>
      <c r="F20" s="6" t="str">
        <f t="shared" si="3"/>
        <v/>
      </c>
      <c r="G20" s="6" t="str">
        <f t="shared" si="4"/>
        <v/>
      </c>
    </row>
    <row r="21" spans="1:7" ht="21">
      <c r="A21" s="1" t="s">
        <v>42</v>
      </c>
      <c r="B21" s="15">
        <f>'Meting volwassenheidsniveau'!F23</f>
        <v>1</v>
      </c>
      <c r="C21" s="6">
        <f t="shared" si="0"/>
        <v>1</v>
      </c>
      <c r="D21" s="6" t="str">
        <f t="shared" si="1"/>
        <v/>
      </c>
      <c r="E21" s="6" t="str">
        <f t="shared" si="2"/>
        <v/>
      </c>
      <c r="F21" s="6" t="str">
        <f t="shared" si="3"/>
        <v/>
      </c>
      <c r="G21" s="6" t="str">
        <f t="shared" si="4"/>
        <v/>
      </c>
    </row>
    <row r="22" spans="1:7" ht="21">
      <c r="A22" s="1" t="s">
        <v>45</v>
      </c>
      <c r="B22" s="15">
        <f>'Meting volwassenheidsniveau'!F25</f>
        <v>1</v>
      </c>
      <c r="C22" s="6">
        <f t="shared" si="0"/>
        <v>1</v>
      </c>
      <c r="D22" s="6" t="str">
        <f t="shared" si="1"/>
        <v/>
      </c>
      <c r="E22" s="6" t="str">
        <f t="shared" si="2"/>
        <v/>
      </c>
      <c r="F22" s="6" t="str">
        <f t="shared" si="3"/>
        <v/>
      </c>
      <c r="G22" s="6" t="str">
        <f t="shared" si="4"/>
        <v/>
      </c>
    </row>
    <row r="23" spans="1:7" ht="21">
      <c r="A23" s="1" t="s">
        <v>47</v>
      </c>
      <c r="B23" s="15">
        <f>'Meting volwassenheidsniveau'!F26</f>
        <v>1</v>
      </c>
      <c r="C23" s="6">
        <f t="shared" si="0"/>
        <v>1</v>
      </c>
      <c r="D23" s="6" t="str">
        <f t="shared" si="1"/>
        <v/>
      </c>
      <c r="E23" s="6" t="str">
        <f t="shared" si="2"/>
        <v/>
      </c>
      <c r="F23" s="6" t="str">
        <f t="shared" si="3"/>
        <v/>
      </c>
      <c r="G23" s="6" t="str">
        <f t="shared" si="4"/>
        <v/>
      </c>
    </row>
    <row r="24" spans="1:7" ht="21">
      <c r="A24" s="1" t="s">
        <v>49</v>
      </c>
      <c r="B24" s="15">
        <f>'Meting volwassenheidsniveau'!F27</f>
        <v>1</v>
      </c>
      <c r="C24" s="6">
        <f t="shared" si="0"/>
        <v>1</v>
      </c>
      <c r="D24" s="6" t="str">
        <f t="shared" si="1"/>
        <v/>
      </c>
      <c r="E24" s="6" t="str">
        <f t="shared" si="2"/>
        <v/>
      </c>
      <c r="F24" s="6" t="str">
        <f t="shared" si="3"/>
        <v/>
      </c>
      <c r="G24" s="6" t="str">
        <f t="shared" si="4"/>
        <v/>
      </c>
    </row>
    <row r="25" spans="1:7" ht="21">
      <c r="A25" s="1" t="s">
        <v>52</v>
      </c>
      <c r="B25" s="15">
        <f>'Meting volwassenheidsniveau'!F29</f>
        <v>1</v>
      </c>
      <c r="C25" s="6">
        <f t="shared" si="0"/>
        <v>1</v>
      </c>
      <c r="D25" s="6" t="str">
        <f t="shared" si="1"/>
        <v/>
      </c>
      <c r="E25" s="6" t="str">
        <f t="shared" si="2"/>
        <v/>
      </c>
      <c r="F25" s="6" t="str">
        <f t="shared" si="3"/>
        <v/>
      </c>
      <c r="G25" s="6" t="str">
        <f t="shared" si="4"/>
        <v/>
      </c>
    </row>
    <row r="26" spans="1:7" ht="21">
      <c r="A26" s="2" t="s">
        <v>54</v>
      </c>
      <c r="B26" s="15">
        <f>'Meting volwassenheidsniveau'!F30</f>
        <v>1</v>
      </c>
      <c r="C26" s="6">
        <f t="shared" si="0"/>
        <v>1</v>
      </c>
      <c r="D26" s="6" t="str">
        <f t="shared" si="1"/>
        <v/>
      </c>
      <c r="E26" s="6" t="str">
        <f t="shared" si="2"/>
        <v/>
      </c>
      <c r="F26" s="6" t="str">
        <f t="shared" si="3"/>
        <v/>
      </c>
      <c r="G26" s="6" t="str">
        <f t="shared" si="4"/>
        <v/>
      </c>
    </row>
    <row r="27" spans="1:7" ht="21">
      <c r="A27" s="2" t="s">
        <v>56</v>
      </c>
      <c r="B27" s="15">
        <f>'Meting volwassenheidsniveau'!F31</f>
        <v>1</v>
      </c>
      <c r="C27" s="6">
        <f t="shared" si="0"/>
        <v>1</v>
      </c>
      <c r="D27" s="6" t="str">
        <f t="shared" si="1"/>
        <v/>
      </c>
      <c r="E27" s="6" t="str">
        <f t="shared" si="2"/>
        <v/>
      </c>
      <c r="F27" s="6" t="str">
        <f t="shared" si="3"/>
        <v/>
      </c>
      <c r="G27" s="6" t="str">
        <f t="shared" si="4"/>
        <v/>
      </c>
    </row>
    <row r="28" spans="1:7" ht="21">
      <c r="A28" s="1" t="s">
        <v>57</v>
      </c>
      <c r="B28" s="15">
        <f>'Meting volwassenheidsniveau'!F33</f>
        <v>1</v>
      </c>
      <c r="C28" s="6">
        <f t="shared" si="0"/>
        <v>1</v>
      </c>
      <c r="D28" s="6" t="str">
        <f t="shared" si="1"/>
        <v/>
      </c>
      <c r="E28" s="6" t="str">
        <f t="shared" si="2"/>
        <v/>
      </c>
      <c r="F28" s="6" t="str">
        <f t="shared" si="3"/>
        <v/>
      </c>
      <c r="G28" s="6" t="str">
        <f t="shared" si="4"/>
        <v/>
      </c>
    </row>
  </sheetData>
  <mergeCells count="2">
    <mergeCell ref="A2:A3"/>
    <mergeCell ref="B2:B3"/>
  </mergeCells>
  <conditionalFormatting sqref="B4:B28">
    <cfRule type="cellIs" dxfId="14" priority="1" operator="between">
      <formula>4</formula>
      <formula>5</formula>
    </cfRule>
    <cfRule type="cellIs" dxfId="13" priority="2" operator="between">
      <formula>3</formula>
      <formula>4</formula>
    </cfRule>
    <cfRule type="cellIs" dxfId="12" priority="3" operator="between">
      <formula>2</formula>
      <formula>3</formula>
    </cfRule>
    <cfRule type="cellIs" dxfId="11" priority="4" operator="between">
      <formula>1</formula>
      <formula>2</formula>
    </cfRule>
    <cfRule type="containsBlanks" dxfId="10" priority="5">
      <formula>LEN(TRIM(B4))=0</formula>
    </cfRule>
    <cfRule type="cellIs" dxfId="9" priority="6" operator="equal">
      <formula>5</formula>
    </cfRule>
    <cfRule type="cellIs" dxfId="8" priority="7" operator="equal">
      <formula>4</formula>
    </cfRule>
    <cfRule type="cellIs" dxfId="7" priority="8" operator="equal">
      <formula>3</formula>
    </cfRule>
    <cfRule type="cellIs" dxfId="6" priority="9" operator="equal">
      <formula>2</formula>
    </cfRule>
    <cfRule type="cellIs" dxfId="5" priority="10" operator="equal">
      <formula>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F919-FE38-449B-A371-66A054A0785D}">
  <sheetPr>
    <tabColor theme="0" tint="-0.249977111117893"/>
  </sheetPr>
  <dimension ref="A1:G14"/>
  <sheetViews>
    <sheetView zoomScaleNormal="100" workbookViewId="0">
      <selection activeCell="A13" sqref="A13"/>
    </sheetView>
  </sheetViews>
  <sheetFormatPr defaultColWidth="8.6640625" defaultRowHeight="14.4"/>
  <cols>
    <col min="1" max="1" width="36.33203125" bestFit="1" customWidth="1"/>
    <col min="2" max="2" width="16.44140625" customWidth="1"/>
    <col min="3" max="3" width="17.44140625" bestFit="1" customWidth="1"/>
  </cols>
  <sheetData>
    <row r="1" spans="1:7">
      <c r="B1" t="s">
        <v>74</v>
      </c>
      <c r="C1">
        <v>1</v>
      </c>
      <c r="D1">
        <v>2</v>
      </c>
      <c r="E1">
        <v>3</v>
      </c>
      <c r="F1">
        <v>4</v>
      </c>
      <c r="G1">
        <v>5</v>
      </c>
    </row>
    <row r="2" spans="1:7">
      <c r="B2" t="s">
        <v>75</v>
      </c>
      <c r="C2">
        <v>1.99</v>
      </c>
      <c r="D2">
        <v>2.99</v>
      </c>
      <c r="E2">
        <v>3.99</v>
      </c>
      <c r="F2">
        <v>4.99</v>
      </c>
      <c r="G2">
        <v>5</v>
      </c>
    </row>
    <row r="3" spans="1:7" ht="15" thickBot="1">
      <c r="C3" s="7" t="s">
        <v>76</v>
      </c>
      <c r="D3" s="7" t="s">
        <v>77</v>
      </c>
      <c r="E3" s="7" t="s">
        <v>78</v>
      </c>
      <c r="F3" s="7" t="s">
        <v>79</v>
      </c>
      <c r="G3" s="7" t="s">
        <v>73</v>
      </c>
    </row>
    <row r="4" spans="1:7" ht="21">
      <c r="A4" s="78" t="s">
        <v>61</v>
      </c>
      <c r="B4" s="79"/>
      <c r="C4" s="8">
        <v>1</v>
      </c>
      <c r="D4" s="8">
        <v>2</v>
      </c>
      <c r="E4" s="8">
        <v>3</v>
      </c>
      <c r="F4" s="8">
        <v>4</v>
      </c>
      <c r="G4" s="8">
        <v>5</v>
      </c>
    </row>
    <row r="5" spans="1:7" ht="20.399999999999999">
      <c r="A5" s="3" t="s">
        <v>62</v>
      </c>
      <c r="B5" s="12">
        <f>'Meting volwassenheidsniveau'!B39</f>
        <v>1</v>
      </c>
      <c r="C5" s="9">
        <f>IF(AND(C$1&lt;=(ROUNDDOWN(B5,1)),(ROUNDDOWN(B5,1))&lt;=C$2),$B5,"")</f>
        <v>1</v>
      </c>
      <c r="D5" s="9" t="str">
        <f t="shared" ref="D5:D11" si="0">IF(AND(D$1&lt;=(ROUNDDOWN(B5,1)),(ROUNDDOWN(B5,1))&lt;=D$2),$B5,"")</f>
        <v/>
      </c>
      <c r="E5" s="9" t="str">
        <f t="shared" ref="E5:E11" si="1">IF(AND(E$1&lt;=(ROUNDDOWN(B5,1)),(ROUNDDOWN(B5,1))&lt;=E$2),$B5,"")</f>
        <v/>
      </c>
      <c r="F5" s="9" t="str">
        <f t="shared" ref="F5:F11" si="2">IF(AND(F$1&lt;=(ROUNDDOWN(B5,1)),(ROUNDDOWN(B5,1))&lt;=F$2),$B5,"")</f>
        <v/>
      </c>
      <c r="G5" t="str">
        <f t="shared" ref="G5:G11" si="3">IF(AND(G$1&lt;=(ROUNDDOWN(B5,1)),(ROUNDDOWN(B5,1))&lt;=G$2),$B5,"")</f>
        <v/>
      </c>
    </row>
    <row r="6" spans="1:7" ht="20.399999999999999">
      <c r="A6" s="3" t="s">
        <v>63</v>
      </c>
      <c r="B6" s="12">
        <f>'Meting volwassenheidsniveau'!B40</f>
        <v>1</v>
      </c>
      <c r="C6" s="9">
        <f>IF(AND(C$1&lt;=(ROUNDDOWN(B6,1)),(ROUNDDOWN(B6,1))&lt;=C$2),$B6,"")</f>
        <v>1</v>
      </c>
      <c r="D6" s="9" t="str">
        <f t="shared" si="0"/>
        <v/>
      </c>
      <c r="E6" s="9" t="str">
        <f t="shared" si="1"/>
        <v/>
      </c>
      <c r="F6" s="9" t="str">
        <f t="shared" si="2"/>
        <v/>
      </c>
      <c r="G6" t="str">
        <f t="shared" si="3"/>
        <v/>
      </c>
    </row>
    <row r="7" spans="1:7" ht="20.399999999999999">
      <c r="A7" s="3" t="s">
        <v>64</v>
      </c>
      <c r="B7" s="12">
        <f>'Meting volwassenheidsniveau'!B41</f>
        <v>1</v>
      </c>
      <c r="C7" s="9">
        <f>IF(AND(C$1&lt;=(ROUNDDOWN(B7,1)),(ROUNDDOWN(B7,1))&lt;=C$2),$B7,"")</f>
        <v>1</v>
      </c>
      <c r="D7" s="9" t="str">
        <f t="shared" si="0"/>
        <v/>
      </c>
      <c r="E7" s="9" t="str">
        <f t="shared" si="1"/>
        <v/>
      </c>
      <c r="F7" s="9" t="str">
        <f t="shared" si="2"/>
        <v/>
      </c>
      <c r="G7" t="str">
        <f t="shared" si="3"/>
        <v/>
      </c>
    </row>
    <row r="8" spans="1:7" ht="20.399999999999999">
      <c r="A8" s="3" t="s">
        <v>65</v>
      </c>
      <c r="B8" s="12">
        <f>'Meting volwassenheidsniveau'!B42</f>
        <v>1</v>
      </c>
      <c r="C8" s="9">
        <f t="shared" ref="C8:C11" si="4">IF(AND(C$1&lt;=(ROUNDDOWN(B8,1)),(ROUNDDOWN(B8,1))&lt;=C$2),$B8,"")</f>
        <v>1</v>
      </c>
      <c r="D8" s="9" t="str">
        <f t="shared" si="0"/>
        <v/>
      </c>
      <c r="E8" s="9" t="str">
        <f t="shared" si="1"/>
        <v/>
      </c>
      <c r="F8" s="9" t="str">
        <f t="shared" si="2"/>
        <v/>
      </c>
      <c r="G8" t="str">
        <f t="shared" si="3"/>
        <v/>
      </c>
    </row>
    <row r="9" spans="1:7" ht="20.399999999999999">
      <c r="A9" s="3" t="s">
        <v>66</v>
      </c>
      <c r="B9" s="12">
        <f>'Meting volwassenheidsniveau'!B43</f>
        <v>1</v>
      </c>
      <c r="C9" s="9">
        <f t="shared" si="4"/>
        <v>1</v>
      </c>
      <c r="D9" s="9" t="str">
        <f t="shared" si="0"/>
        <v/>
      </c>
      <c r="E9" s="9" t="str">
        <f t="shared" si="1"/>
        <v/>
      </c>
      <c r="F9" s="9" t="str">
        <f t="shared" si="2"/>
        <v/>
      </c>
      <c r="G9" t="str">
        <f t="shared" si="3"/>
        <v/>
      </c>
    </row>
    <row r="10" spans="1:7" ht="20.399999999999999">
      <c r="A10" s="11" t="s">
        <v>67</v>
      </c>
      <c r="B10" s="12">
        <f>'Meting volwassenheidsniveau'!B44</f>
        <v>1</v>
      </c>
      <c r="C10" s="9">
        <f>IF(AND(C$1&lt;=(ROUNDDOWN(B10,1)),(ROUNDDOWN(B10,1))&lt;=C$2),$B10,"")</f>
        <v>1</v>
      </c>
      <c r="D10" s="9" t="str">
        <f>IF(AND(D$1&lt;=(ROUNDDOWN(B10,1)),(ROUNDDOWN(B10,1))&lt;=D$2),$B10,"")</f>
        <v/>
      </c>
      <c r="E10" s="9" t="str">
        <f>IF(AND(E$1&lt;=(ROUNDDOWN(B10,1)),(ROUNDDOWN(B10,1))&lt;=E$2),$B10,"")</f>
        <v/>
      </c>
      <c r="F10" s="9" t="str">
        <f t="shared" si="2"/>
        <v/>
      </c>
      <c r="G10" t="str">
        <f t="shared" si="3"/>
        <v/>
      </c>
    </row>
    <row r="11" spans="1:7" ht="21" thickBot="1">
      <c r="A11" s="4" t="s">
        <v>68</v>
      </c>
      <c r="B11" s="13">
        <f>'Meting volwassenheidsniveau'!B45</f>
        <v>1</v>
      </c>
      <c r="C11" s="9">
        <f t="shared" si="4"/>
        <v>1</v>
      </c>
      <c r="D11" s="9" t="str">
        <f t="shared" si="0"/>
        <v/>
      </c>
      <c r="E11" s="9" t="str">
        <f t="shared" si="1"/>
        <v/>
      </c>
      <c r="F11" s="9" t="str">
        <f t="shared" si="2"/>
        <v/>
      </c>
      <c r="G11" t="str">
        <f t="shared" si="3"/>
        <v/>
      </c>
    </row>
    <row r="12" spans="1:7" ht="20.399999999999999">
      <c r="B12" s="10"/>
      <c r="C12" s="9"/>
      <c r="D12" s="9"/>
      <c r="E12" s="9"/>
      <c r="F12" s="9"/>
      <c r="G12" s="9"/>
    </row>
    <row r="14" spans="1:7" ht="20.399999999999999">
      <c r="A14" s="14" t="s">
        <v>80</v>
      </c>
    </row>
  </sheetData>
  <mergeCells count="1">
    <mergeCell ref="A4:B4"/>
  </mergeCells>
  <pageMargins left="0.7" right="0.7" top="0.75" bottom="0.75" header="0.3" footer="0.3"/>
  <pageSetup orientation="portrait" r:id="rId1"/>
  <ignoredErrors>
    <ignoredError sqref="G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E31C3-4585-4D98-843C-C07068B5C205}">
  <sheetPr>
    <tabColor theme="7" tint="0.59999389629810485"/>
  </sheetPr>
  <dimension ref="A1:F16"/>
  <sheetViews>
    <sheetView zoomScale="130" zoomScaleNormal="130" workbookViewId="0">
      <selection activeCell="E3" sqref="E3"/>
    </sheetView>
  </sheetViews>
  <sheetFormatPr defaultColWidth="44.77734375" defaultRowHeight="12.75" customHeight="1"/>
  <cols>
    <col min="1" max="1" width="29.77734375" style="18" customWidth="1"/>
    <col min="2" max="2" width="18.88671875" style="18" customWidth="1"/>
    <col min="3" max="3" width="21.5546875" style="18" customWidth="1"/>
    <col min="4" max="4" width="50.77734375" style="18" customWidth="1"/>
    <col min="5" max="5" width="30.109375" style="18" customWidth="1"/>
    <col min="6" max="6" width="50.88671875" style="18" customWidth="1"/>
    <col min="7" max="16384" width="44.77734375" style="18"/>
  </cols>
  <sheetData>
    <row r="1" spans="1:6" ht="12.75" customHeight="1">
      <c r="A1" s="86" t="s">
        <v>0</v>
      </c>
      <c r="B1" s="86" t="s">
        <v>1</v>
      </c>
      <c r="C1" s="88" t="s">
        <v>131</v>
      </c>
      <c r="D1" s="88" t="s">
        <v>82</v>
      </c>
      <c r="E1" s="82" t="s">
        <v>132</v>
      </c>
    </row>
    <row r="2" spans="1:6" ht="12.75" customHeight="1" thickBot="1">
      <c r="A2" s="87"/>
      <c r="B2" s="87"/>
      <c r="C2" s="89"/>
      <c r="D2" s="89"/>
      <c r="E2" s="83"/>
    </row>
    <row r="3" spans="1:6" ht="12.75" customHeight="1" thickBot="1">
      <c r="A3" s="80" t="s">
        <v>83</v>
      </c>
      <c r="B3" s="19" t="s">
        <v>84</v>
      </c>
      <c r="C3" s="20" t="s">
        <v>85</v>
      </c>
      <c r="D3" s="24" t="s">
        <v>62</v>
      </c>
      <c r="E3" s="27">
        <v>1</v>
      </c>
      <c r="F3" s="28" t="s">
        <v>134</v>
      </c>
    </row>
    <row r="4" spans="1:6" ht="12.75" customHeight="1">
      <c r="A4" s="81"/>
      <c r="B4" s="21" t="s">
        <v>86</v>
      </c>
      <c r="C4" s="22" t="s">
        <v>87</v>
      </c>
      <c r="D4" s="25" t="s">
        <v>88</v>
      </c>
      <c r="E4" s="17">
        <v>1</v>
      </c>
    </row>
    <row r="5" spans="1:6" ht="12.75" customHeight="1">
      <c r="A5" s="81"/>
      <c r="B5" s="21" t="s">
        <v>89</v>
      </c>
      <c r="C5" s="22" t="s">
        <v>90</v>
      </c>
      <c r="D5" s="25" t="s">
        <v>91</v>
      </c>
      <c r="E5" s="17">
        <v>1</v>
      </c>
    </row>
    <row r="6" spans="1:6" ht="12.75" customHeight="1">
      <c r="A6" s="81"/>
      <c r="B6" s="21" t="s">
        <v>92</v>
      </c>
      <c r="C6" s="22" t="s">
        <v>93</v>
      </c>
      <c r="D6" s="25" t="s">
        <v>94</v>
      </c>
      <c r="E6" s="17">
        <v>1</v>
      </c>
    </row>
    <row r="7" spans="1:6" ht="12.75" customHeight="1">
      <c r="A7" s="81"/>
      <c r="B7" s="21" t="s">
        <v>95</v>
      </c>
      <c r="C7" s="22" t="s">
        <v>96</v>
      </c>
      <c r="D7" s="25" t="s">
        <v>97</v>
      </c>
      <c r="E7" s="17">
        <v>1</v>
      </c>
    </row>
    <row r="8" spans="1:6" ht="12.75" customHeight="1">
      <c r="A8" s="81"/>
      <c r="B8" s="21" t="s">
        <v>98</v>
      </c>
      <c r="C8" s="22" t="s">
        <v>99</v>
      </c>
      <c r="D8" s="25" t="s">
        <v>100</v>
      </c>
      <c r="E8" s="17">
        <v>1</v>
      </c>
    </row>
    <row r="9" spans="1:6" ht="12.75" customHeight="1">
      <c r="A9" s="81"/>
      <c r="B9" s="21" t="s">
        <v>101</v>
      </c>
      <c r="C9" s="22" t="s">
        <v>102</v>
      </c>
      <c r="D9" s="25" t="s">
        <v>103</v>
      </c>
      <c r="E9" s="17">
        <v>1</v>
      </c>
    </row>
    <row r="10" spans="1:6" ht="12.75" customHeight="1">
      <c r="A10" s="81"/>
      <c r="B10" s="21" t="s">
        <v>104</v>
      </c>
      <c r="C10" s="22" t="s">
        <v>105</v>
      </c>
      <c r="D10" s="25" t="s">
        <v>106</v>
      </c>
      <c r="E10" s="17">
        <v>1</v>
      </c>
    </row>
    <row r="11" spans="1:6" ht="12.75" customHeight="1">
      <c r="A11" s="81"/>
      <c r="B11" s="21" t="s">
        <v>107</v>
      </c>
      <c r="C11" s="22" t="s">
        <v>108</v>
      </c>
      <c r="D11" s="25" t="s">
        <v>109</v>
      </c>
      <c r="E11" s="17">
        <v>1</v>
      </c>
    </row>
    <row r="12" spans="1:6" ht="12.75" customHeight="1">
      <c r="A12" s="81"/>
      <c r="B12" s="21" t="s">
        <v>110</v>
      </c>
      <c r="C12" s="22" t="s">
        <v>111</v>
      </c>
      <c r="D12" s="25" t="s">
        <v>112</v>
      </c>
      <c r="E12" s="17">
        <v>1</v>
      </c>
    </row>
    <row r="13" spans="1:6" ht="12.75" customHeight="1">
      <c r="A13" s="81"/>
      <c r="B13" s="21" t="s">
        <v>113</v>
      </c>
      <c r="C13" s="22" t="s">
        <v>114</v>
      </c>
      <c r="D13" s="25" t="s">
        <v>115</v>
      </c>
      <c r="E13" s="17">
        <v>1</v>
      </c>
    </row>
    <row r="14" spans="1:6" ht="12.75" customHeight="1">
      <c r="A14" s="81"/>
      <c r="B14" s="21" t="s">
        <v>116</v>
      </c>
      <c r="C14" s="22" t="s">
        <v>117</v>
      </c>
      <c r="D14" s="25" t="s">
        <v>118</v>
      </c>
      <c r="E14" s="17">
        <v>1</v>
      </c>
    </row>
    <row r="15" spans="1:6" ht="12.75" customHeight="1">
      <c r="A15" s="81"/>
      <c r="B15" s="21" t="s">
        <v>119</v>
      </c>
      <c r="C15" s="22" t="s">
        <v>120</v>
      </c>
      <c r="D15" s="25" t="s">
        <v>121</v>
      </c>
      <c r="E15" s="17">
        <v>1</v>
      </c>
    </row>
    <row r="16" spans="1:6" s="23" customFormat="1" ht="36" customHeight="1">
      <c r="A16" s="84" t="s">
        <v>133</v>
      </c>
      <c r="B16" s="85"/>
      <c r="C16" s="85"/>
      <c r="D16" s="85"/>
      <c r="E16" s="29">
        <f>AVERAGE(E3:E15)</f>
        <v>1</v>
      </c>
    </row>
  </sheetData>
  <sheetProtection algorithmName="SHA-512" hashValue="HwC2xwoUlPSV8/Sa2ODwLVSMhGckNtQzUNmHmXXDW0xcDaguB7N+ZD9fF/+SoCwF5AZ7QxF39jl1XZp0U4G3IA==" saltValue="B6c00PILtVmCP/j8bDRDKw==" spinCount="100000" sheet="1" objects="1" scenarios="1"/>
  <mergeCells count="7">
    <mergeCell ref="A3:A15"/>
    <mergeCell ref="E1:E2"/>
    <mergeCell ref="A16:D16"/>
    <mergeCell ref="A1:A2"/>
    <mergeCell ref="B1:B2"/>
    <mergeCell ref="C1:C2"/>
    <mergeCell ref="D1:D2"/>
  </mergeCells>
  <conditionalFormatting sqref="E3:E15">
    <cfRule type="cellIs" dxfId="4" priority="1" operator="equal">
      <formula>1</formula>
    </cfRule>
  </conditionalFormatting>
  <conditionalFormatting sqref="E3:E16">
    <cfRule type="cellIs" dxfId="3" priority="2" operator="between">
      <formula>4</formula>
      <formula>5</formula>
    </cfRule>
    <cfRule type="cellIs" dxfId="2" priority="3" operator="between">
      <formula>3</formula>
      <formula>4</formula>
    </cfRule>
    <cfRule type="cellIs" dxfId="1" priority="4" operator="between">
      <formula>2</formula>
      <formula>3</formula>
    </cfRule>
    <cfRule type="cellIs" dxfId="0" priority="5" operator="between">
      <formula>1</formula>
      <formula>2</formula>
    </cfRule>
  </conditionalFormatting>
  <dataValidations count="1">
    <dataValidation type="list" allowBlank="1" showInputMessage="1" showErrorMessage="1" sqref="E3:E15" xr:uid="{878F818A-71D5-49B0-BB08-650FC403294E}">
      <formula1>"NVT,1,2,3,4,5"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1BD4B-10AD-4842-9B5A-B3E778CA496D}">
  <sheetPr>
    <tabColor theme="9" tint="0.39997558519241921"/>
  </sheetPr>
  <dimension ref="A1:Y1"/>
  <sheetViews>
    <sheetView showGridLines="0" zoomScaleNormal="100" workbookViewId="0">
      <selection activeCell="A2" sqref="A2"/>
    </sheetView>
  </sheetViews>
  <sheetFormatPr defaultColWidth="8.6640625" defaultRowHeight="14.4"/>
  <sheetData>
    <row r="1" spans="1:25" ht="21">
      <c r="A1" s="90" t="s">
        <v>81</v>
      </c>
      <c r="B1" s="90"/>
      <c r="C1" s="90"/>
      <c r="D1" s="90"/>
      <c r="E1" s="90"/>
      <c r="F1" s="90"/>
      <c r="G1" s="90"/>
      <c r="H1" s="90"/>
      <c r="I1" s="90"/>
      <c r="J1" s="90"/>
      <c r="K1" s="90"/>
      <c r="L1" s="90"/>
      <c r="M1" s="90"/>
      <c r="N1" s="90"/>
      <c r="O1" s="90"/>
      <c r="P1" s="90"/>
      <c r="Q1" s="90"/>
      <c r="R1" s="90"/>
      <c r="S1" s="90"/>
      <c r="T1" s="90"/>
      <c r="U1" s="90"/>
      <c r="V1" s="90"/>
      <c r="W1" s="90"/>
      <c r="X1" s="90"/>
      <c r="Y1" s="90"/>
    </row>
  </sheetData>
  <sheetProtection algorithmName="SHA-512" hashValue="42uD9nDW5iJWd4qIGFTBhdD11zIm3hbptcOanEys1ftlB9bnVuwk1/UjZv4Qzto4z21qb4AbHwYCRXSg6skDhg==" saltValue="48+PbfQeruA63ta25uY85A==" spinCount="100000" sheet="1" objects="1" scenarios="1"/>
  <mergeCells count="1">
    <mergeCell ref="A1:Y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D2EA81DFA9D043AD911C2CF2218578" ma:contentTypeVersion="15" ma:contentTypeDescription="Een nieuw document maken." ma:contentTypeScope="" ma:versionID="ca19eb59eb3f53a78c8a7db430ef0c46">
  <xsd:schema xmlns:xsd="http://www.w3.org/2001/XMLSchema" xmlns:xs="http://www.w3.org/2001/XMLSchema" xmlns:p="http://schemas.microsoft.com/office/2006/metadata/properties" xmlns:ns2="16dd222a-f0f4-4fe1-bb80-af02295fa1bc" xmlns:ns3="5b3ea850-9fdb-4289-bb72-1d3207432b8a" targetNamespace="http://schemas.microsoft.com/office/2006/metadata/properties" ma:root="true" ma:fieldsID="e5346a355fe2255cad6fdc7af2a7bb2b" ns2:_="" ns3:_="">
    <xsd:import namespace="16dd222a-f0f4-4fe1-bb80-af02295fa1bc"/>
    <xsd:import namespace="5b3ea850-9fdb-4289-bb72-1d3207432b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d222a-f0f4-4fe1-bb80-af02295fa1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3ea850-9fdb-4289-bb72-1d3207432b8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6e723514-8483-4456-9418-be7a2e3ea092}" ma:internalName="TaxCatchAll" ma:showField="CatchAllData" ma:web="5b3ea850-9fdb-4289-bb72-1d3207432b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3ea850-9fdb-4289-bb72-1d3207432b8a" xsi:nil="true"/>
    <lcf76f155ced4ddcb4097134ff3c332f xmlns="16dd222a-f0f4-4fe1-bb80-af02295fa1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3F8071-9D9D-4A66-BA5B-E9159DF11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d222a-f0f4-4fe1-bb80-af02295fa1bc"/>
    <ds:schemaRef ds:uri="5b3ea850-9fdb-4289-bb72-1d3207432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EA40D6-0B44-483F-945F-1A133D308167}">
  <ds:schemaRefs>
    <ds:schemaRef ds:uri="http://schemas.microsoft.com/office/2006/metadata/properties"/>
    <ds:schemaRef ds:uri="http://schemas.microsoft.com/office/2006/documentManagement/types"/>
    <ds:schemaRef ds:uri="http://purl.org/dc/dcmitype/"/>
    <ds:schemaRef ds:uri="http://purl.org/dc/terms/"/>
    <ds:schemaRef ds:uri="5cdcccad-5551-4126-9558-c9054de2ab16"/>
    <ds:schemaRef ds:uri="http://schemas.microsoft.com/office/infopath/2007/PartnerControls"/>
    <ds:schemaRef ds:uri="http://purl.org/dc/elements/1.1/"/>
    <ds:schemaRef ds:uri="http://schemas.openxmlformats.org/package/2006/metadata/core-properties"/>
    <ds:schemaRef ds:uri="2fc2c2ed-6e9d-4915-9482-d3235ff6bf58"/>
    <ds:schemaRef ds:uri="http://www.w3.org/XML/1998/namespace"/>
    <ds:schemaRef ds:uri="5b3ea850-9fdb-4289-bb72-1d3207432b8a"/>
    <ds:schemaRef ds:uri="16dd222a-f0f4-4fe1-bb80-af02295fa1bc"/>
  </ds:schemaRefs>
</ds:datastoreItem>
</file>

<file path=customXml/itemProps3.xml><?xml version="1.0" encoding="utf-8"?>
<ds:datastoreItem xmlns:ds="http://schemas.openxmlformats.org/officeDocument/2006/customXml" ds:itemID="{C9ECA3C0-1488-4818-85A0-4BFEA1BC4F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Meting volwassenheidsniveau</vt:lpstr>
      <vt:lpstr>Rekenblad1</vt:lpstr>
      <vt:lpstr>Rekenblad2</vt:lpstr>
      <vt:lpstr>GB-03 Relevante IB-maatregelen</vt:lpstr>
      <vt:lpstr>Grafieken </vt:lpstr>
    </vt:vector>
  </TitlesOfParts>
  <Manager/>
  <Company>Windesheim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René Ritzen</dc:creator>
  <cp:keywords/>
  <dc:description/>
  <cp:lastModifiedBy>Helma de Boer</cp:lastModifiedBy>
  <cp:revision>1</cp:revision>
  <dcterms:created xsi:type="dcterms:W3CDTF">2020-03-02T14:44:50Z</dcterms:created>
  <dcterms:modified xsi:type="dcterms:W3CDTF">2026-02-16T10:48:16Z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AuthorIds_UIVersion_3584">
    <vt:lpwstr>14</vt:lpwstr>
  </property>
  <property fmtid="{D5CDD505-2E9C-101B-9397-08002B2CF9AE}" pid="4" name="Company">
    <vt:lpwstr>Windesheim</vt:lpwstr>
  </property>
  <property fmtid="{D5CDD505-2E9C-101B-9397-08002B2CF9AE}" pid="5" name="ContentTypeId">
    <vt:lpwstr>0x0101001CD2EA81DFA9D043AD911C2CF2218578</vt:lpwstr>
  </property>
  <property fmtid="{D5CDD505-2E9C-101B-9397-08002B2CF9AE}" pid="6" name="DocSecurity">
    <vt:i4>0</vt:i4>
  </property>
  <property fmtid="{D5CDD505-2E9C-101B-9397-08002B2CF9AE}" pid="7" name="HyperlinksChanged">
    <vt:bool>false</vt:bool>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y fmtid="{D5CDD505-2E9C-101B-9397-08002B2CF9AE}" pid="11" name="MediaServiceImageTags">
    <vt:lpwstr/>
  </property>
  <property fmtid="{D5CDD505-2E9C-101B-9397-08002B2CF9AE}" pid="12" name="Order">
    <vt:r8>14600</vt:r8>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xd_Signature">
    <vt:bool>false</vt:bool>
  </property>
</Properties>
</file>